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sneis.sharepoint.com/sites/UppbyggingarsjurNE-Umssla/Shared Documents/Umsýsla/2024/Skjöl fyrir úthlutunarferli/"/>
    </mc:Choice>
  </mc:AlternateContent>
  <xr:revisionPtr revIDLastSave="53" documentId="8_{5B36EA12-BE1C-4479-840D-58F241DCB924}" xr6:coauthVersionLast="47" xr6:coauthVersionMax="47" xr10:uidLastSave="{B6C8A5F2-ACB4-4574-BD82-814252715BB6}"/>
  <bookViews>
    <workbookView xWindow="0" yWindow="0" windowWidth="25800" windowHeight="21000" xr2:uid="{30ECB86D-DA2D-4126-8987-BC8B0E6FAD24}"/>
  </bookViews>
  <sheets>
    <sheet name="Project plan" sheetId="3" r:id="rId1"/>
    <sheet name="Cost estimate" sheetId="2" r:id="rId2"/>
    <sheet name="Funding plan" sheetId="4" r:id="rId3"/>
    <sheet name="Cost recording" sheetId="5" r:id="rId4"/>
    <sheet name="Time log" sheetId="6" r:id="rId5"/>
  </sheets>
  <definedNames>
    <definedName name="Funding_balance">'Funding plan'!$F$5</definedName>
    <definedName name="_xlnm.Print_Area" localSheetId="3">'Cost recording'!$A:$E</definedName>
    <definedName name="_xlnm.Print_Area" localSheetId="0">'Project plan'!$A:$E</definedName>
    <definedName name="_xlnm.Print_Area" localSheetId="4">'Time log'!$A:$F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4" l="1"/>
  <c r="C10" i="4"/>
  <c r="C11" i="4"/>
  <c r="C12" i="4"/>
  <c r="C13" i="4"/>
  <c r="C14" i="4"/>
  <c r="C15" i="4"/>
  <c r="C16" i="4"/>
  <c r="C17" i="4"/>
  <c r="C18" i="4"/>
  <c r="C19" i="4"/>
  <c r="C20" i="4"/>
  <c r="C9" i="4"/>
  <c r="B6" i="4"/>
  <c r="H6" i="5"/>
  <c r="E9" i="2" l="1"/>
  <c r="E11" i="3"/>
  <c r="E12" i="3"/>
  <c r="E13" i="3"/>
  <c r="E14" i="3"/>
  <c r="E15" i="3"/>
  <c r="E16" i="3"/>
  <c r="E17" i="3"/>
  <c r="E18" i="3"/>
  <c r="E19" i="3"/>
  <c r="E20" i="3"/>
  <c r="E21" i="3"/>
  <c r="E22" i="3"/>
  <c r="E23" i="3"/>
  <c r="E24" i="3"/>
  <c r="E10" i="3"/>
  <c r="E39" i="5"/>
  <c r="E25" i="3" l="1"/>
  <c r="F17" i="6"/>
  <c r="F18" i="6"/>
  <c r="F19" i="6"/>
  <c r="F20" i="6"/>
  <c r="F21" i="6"/>
  <c r="F22" i="6"/>
  <c r="F23" i="6"/>
  <c r="F24" i="6"/>
  <c r="F25" i="6"/>
  <c r="F26" i="6"/>
  <c r="F27" i="6"/>
  <c r="F28" i="6"/>
  <c r="F29" i="6"/>
  <c r="F30" i="6"/>
  <c r="F31" i="6"/>
  <c r="E14" i="5"/>
  <c r="E15" i="5"/>
  <c r="E16" i="5"/>
  <c r="E17" i="5"/>
  <c r="E18" i="5"/>
  <c r="E19" i="5"/>
  <c r="E20" i="5"/>
  <c r="E21" i="5"/>
  <c r="E22" i="5"/>
  <c r="E23" i="5"/>
  <c r="E24" i="5"/>
  <c r="E25" i="5"/>
  <c r="E26" i="5"/>
  <c r="E27" i="5"/>
  <c r="E28" i="5"/>
  <c r="E29" i="5"/>
  <c r="E30" i="5"/>
  <c r="E31" i="5"/>
  <c r="E32" i="5"/>
  <c r="E20" i="2"/>
  <c r="E21" i="2"/>
  <c r="E22" i="2"/>
  <c r="E23" i="2"/>
  <c r="E24" i="2"/>
  <c r="E25" i="2"/>
  <c r="E26" i="2"/>
  <c r="E27" i="2"/>
  <c r="E28" i="2"/>
  <c r="E29" i="2"/>
  <c r="E30" i="2"/>
  <c r="E31" i="2"/>
  <c r="E32" i="2"/>
  <c r="E33" i="2"/>
  <c r="E34" i="2"/>
  <c r="E35" i="2"/>
  <c r="E36" i="2"/>
  <c r="E37" i="2"/>
  <c r="E53" i="2"/>
  <c r="F9" i="6"/>
  <c r="F10" i="6"/>
  <c r="F11" i="6"/>
  <c r="F12" i="6"/>
  <c r="F13" i="6"/>
  <c r="F14" i="6"/>
  <c r="F15" i="6"/>
  <c r="F16" i="6"/>
  <c r="F32" i="6"/>
  <c r="F33" i="6"/>
  <c r="F34" i="6"/>
  <c r="F35" i="6"/>
  <c r="F36" i="6"/>
  <c r="F37" i="6"/>
  <c r="F38" i="6"/>
  <c r="F39" i="6"/>
  <c r="F40" i="6"/>
  <c r="F41" i="6"/>
  <c r="F42" i="6"/>
  <c r="F43" i="6"/>
  <c r="F44" i="6"/>
  <c r="F45" i="6"/>
  <c r="F46" i="6"/>
  <c r="F47" i="6"/>
  <c r="F48" i="6"/>
  <c r="F49" i="6"/>
  <c r="F50" i="6"/>
  <c r="F51" i="6"/>
  <c r="F52" i="6"/>
  <c r="F53" i="6"/>
  <c r="F54" i="6"/>
  <c r="D55" i="6"/>
  <c r="F8" i="6"/>
  <c r="F55" i="6" s="1"/>
  <c r="E9" i="5" l="1"/>
  <c r="E10" i="5"/>
  <c r="E11" i="5"/>
  <c r="E12" i="5"/>
  <c r="E13" i="5"/>
  <c r="E33" i="5"/>
  <c r="E34" i="5"/>
  <c r="E35" i="5"/>
  <c r="E36" i="5"/>
  <c r="E37" i="5"/>
  <c r="E38" i="5"/>
  <c r="E40" i="5"/>
  <c r="E41" i="5"/>
  <c r="E42" i="5"/>
  <c r="E43" i="5"/>
  <c r="E44" i="5"/>
  <c r="E8" i="5"/>
  <c r="E45" i="5" l="1"/>
  <c r="E13" i="2"/>
  <c r="I4" i="5" l="1"/>
  <c r="I2" i="5"/>
  <c r="I3" i="5"/>
  <c r="I5" i="5"/>
  <c r="I6" i="5" l="1"/>
  <c r="B21" i="4"/>
  <c r="F4" i="4" s="1"/>
  <c r="E14" i="2"/>
  <c r="E15" i="2"/>
  <c r="E16" i="2"/>
  <c r="E11" i="2"/>
  <c r="E17" i="2"/>
  <c r="E18" i="2"/>
  <c r="E19" i="2"/>
  <c r="E38" i="2"/>
  <c r="E39" i="2"/>
  <c r="E40" i="2"/>
  <c r="E41" i="2"/>
  <c r="E42" i="2"/>
  <c r="E43" i="2"/>
  <c r="E44" i="2"/>
  <c r="E45" i="2"/>
  <c r="E46" i="2"/>
  <c r="E8" i="2"/>
  <c r="E10" i="2"/>
  <c r="E12" i="2"/>
  <c r="E47" i="2"/>
  <c r="E48" i="2"/>
  <c r="E52" i="2"/>
  <c r="E51" i="2"/>
  <c r="E50" i="2"/>
  <c r="E49" i="2"/>
  <c r="C25" i="3"/>
  <c r="B25" i="3"/>
  <c r="E54" i="2" l="1"/>
  <c r="F5" i="4" l="1"/>
  <c r="E7" i="4" s="1"/>
  <c r="C21" i="4" l="1"/>
</calcChain>
</file>

<file path=xl/sharedStrings.xml><?xml version="1.0" encoding="utf-8"?>
<sst xmlns="http://schemas.openxmlformats.org/spreadsheetml/2006/main" count="53" uniqueCount="39">
  <si>
    <t>Total</t>
  </si>
  <si>
    <t>Project plan and timeline</t>
  </si>
  <si>
    <t>Applicant:</t>
  </si>
  <si>
    <t>Project name:</t>
  </si>
  <si>
    <t>Start</t>
  </si>
  <si>
    <t>End</t>
  </si>
  <si>
    <t>Responsibility</t>
  </si>
  <si>
    <t>Estimated start and end of project</t>
  </si>
  <si>
    <t>Cost estimate</t>
  </si>
  <si>
    <t>Cost item</t>
  </si>
  <si>
    <t>Task</t>
  </si>
  <si>
    <t>Units</t>
  </si>
  <si>
    <t>Unit price</t>
  </si>
  <si>
    <t>Funding plan</t>
  </si>
  <si>
    <t xml:space="preserve">Maximum grant based on current cost estimate is </t>
  </si>
  <si>
    <t>Northeast Iceland Development fund - amount applied for</t>
  </si>
  <si>
    <t>Balancing - (totals from current plans)</t>
  </si>
  <si>
    <t>Total funding</t>
  </si>
  <si>
    <t>Total project cost</t>
  </si>
  <si>
    <t>Cost recording for reports</t>
  </si>
  <si>
    <t>Date</t>
  </si>
  <si>
    <t>Name of person</t>
  </si>
  <si>
    <t>Hours</t>
  </si>
  <si>
    <t>Rate</t>
  </si>
  <si>
    <t>Here you can keep track of work put into the project without compensaton. 
According to the allocation rules, the maximum hourly fee can not excede ISK. 4,700. Note that work paid for according to invoice or payslip is transferred as an paid out cost and is not recorded as own work contribution.</t>
  </si>
  <si>
    <t>Time recording for own work contribution</t>
  </si>
  <si>
    <t>Cost</t>
  </si>
  <si>
    <t xml:space="preserve">Task </t>
  </si>
  <si>
    <t>Estimated total project cost</t>
  </si>
  <si>
    <t>Here you define tasks as appropriate for your project, estimate time frames and assign responsibilities.
Total cost figures for each task are automatically retrieved from the cost estimate.</t>
  </si>
  <si>
    <t>Here you itemise all eligible costs that the project calls for and connect each cost item to the task it belongs to. 
Tasks you defined in the project plan appear in the drop-down list for the task in the table below. 
If you need to add a task, go back to the project plan tab  and create a new task there.</t>
  </si>
  <si>
    <r>
      <rPr>
        <sz val="11"/>
        <rFont val="Calibri"/>
        <family val="2"/>
        <scheme val="minor"/>
      </rPr>
      <t>The Development Fund generally funds no more than 50% of the eligible total cost of projects. 
The applicant must therefore finance the rest. This can fore example be done with own work contribution, own financial contribution, other grants, income from the project etc.</t>
    </r>
    <r>
      <rPr>
        <sz val="11"/>
        <color theme="1"/>
        <rFont val="Calibri"/>
        <family val="2"/>
        <scheme val="minor"/>
      </rPr>
      <t xml:space="preserve"> </t>
    </r>
  </si>
  <si>
    <t xml:space="preserve">This tab is intended to assist you with preparing progress or final reports.
Here you can keep track of project costs as they occur.
The Tasks you defined in the project plan appear in a drop-down list for the task in the table below. </t>
  </si>
  <si>
    <t>Funding (confirmed)</t>
  </si>
  <si>
    <t>Amount</t>
  </si>
  <si>
    <t>% of cost</t>
  </si>
  <si>
    <t>Northeast Iceland Development fund - current grant</t>
  </si>
  <si>
    <t>Funding</t>
  </si>
  <si>
    <t>Funding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</si>
</sst>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_ ;\-#,##0\ "/>
    <numFmt numFmtId="165" formatCode="dd/mm/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8"/>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tint="-0.14999847407452621"/>
        <bgColor theme="0" tint="-0.14999847407452621"/>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1"/>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165" fontId="0" fillId="0" borderId="0" xfId="0" applyNumberFormat="1" applyAlignment="1" applyProtection="1">
      <alignment horizontal="center"/>
      <protection locked="0"/>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4" fillId="3" borderId="0" xfId="0" applyFont="1" applyFill="1"/>
    <xf numFmtId="3" fontId="0" fillId="0" borderId="0" xfId="0" applyNumberFormat="1"/>
    <xf numFmtId="0" fontId="2" fillId="0" borderId="0" xfId="0" applyFont="1"/>
    <xf numFmtId="3" fontId="2" fillId="0" borderId="0" xfId="0" applyNumberFormat="1" applyFont="1"/>
    <xf numFmtId="3" fontId="0" fillId="0" borderId="0" xfId="0" applyNumberFormat="1" applyProtection="1">
      <protection locked="0"/>
    </xf>
    <xf numFmtId="0" fontId="2" fillId="0" borderId="0" xfId="0" applyFont="1" applyProtection="1">
      <protection locked="0"/>
    </xf>
    <xf numFmtId="164" fontId="2" fillId="0" borderId="0" xfId="1" applyNumberFormat="1" applyFont="1" applyProtection="1">
      <protection locked="0"/>
    </xf>
    <xf numFmtId="164" fontId="0" fillId="0" borderId="0" xfId="1" applyNumberFormat="1" applyFont="1" applyProtection="1">
      <protection locked="0"/>
    </xf>
    <xf numFmtId="9" fontId="0" fillId="0" borderId="0" xfId="2" applyFont="1" applyProtection="1"/>
    <xf numFmtId="164" fontId="2" fillId="0" borderId="0" xfId="0" applyNumberFormat="1" applyFont="1"/>
    <xf numFmtId="9" fontId="2" fillId="0" borderId="0" xfId="0" applyNumberFormat="1" applyFont="1"/>
    <xf numFmtId="0" fontId="0" fillId="4" borderId="11" xfId="0" applyFill="1" applyBorder="1" applyAlignment="1">
      <alignment vertical="top"/>
    </xf>
    <xf numFmtId="0" fontId="4" fillId="4" borderId="0" xfId="0" applyFont="1" applyFill="1"/>
    <xf numFmtId="0" fontId="0" fillId="0" borderId="1" xfId="0" applyBorder="1"/>
    <xf numFmtId="164" fontId="0" fillId="0" borderId="3" xfId="1" applyNumberFormat="1" applyFont="1" applyBorder="1" applyProtection="1"/>
    <xf numFmtId="0" fontId="0" fillId="0" borderId="4" xfId="0" applyBorder="1"/>
    <xf numFmtId="164" fontId="0" fillId="0" borderId="5" xfId="1" applyNumberFormat="1" applyFont="1" applyBorder="1" applyProtection="1"/>
    <xf numFmtId="0" fontId="0" fillId="0" borderId="6" xfId="0" applyBorder="1"/>
    <xf numFmtId="164" fontId="0" fillId="0" borderId="7" xfId="1" applyNumberFormat="1" applyFont="1" applyBorder="1" applyProtection="1"/>
    <xf numFmtId="0" fontId="4" fillId="5" borderId="0" xfId="0" applyFont="1" applyFill="1" applyProtection="1">
      <protection locked="0"/>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11" xfId="0" applyFill="1" applyBorder="1" applyAlignment="1">
      <alignment vertical="center" wrapText="1"/>
    </xf>
    <xf numFmtId="0" fontId="0" fillId="0" borderId="0" xfId="0" applyAlignment="1">
      <alignment horizontal="center"/>
    </xf>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165" fontId="0" fillId="2" borderId="0" xfId="0" applyNumberFormat="1" applyFill="1" applyAlignment="1">
      <alignment horizontal="center"/>
    </xf>
    <xf numFmtId="41" fontId="2" fillId="7" borderId="10" xfId="1" applyFont="1" applyFill="1" applyBorder="1" applyAlignment="1" applyProtection="1">
      <alignment vertical="top"/>
    </xf>
    <xf numFmtId="0" fontId="2" fillId="4" borderId="9" xfId="0" applyFont="1" applyFill="1" applyBorder="1" applyAlignment="1">
      <alignment horizontal="right" vertical="top"/>
    </xf>
    <xf numFmtId="0" fontId="4" fillId="0" borderId="0" xfId="0" applyFont="1" applyAlignment="1" applyProtection="1">
      <alignment wrapText="1"/>
      <protection locked="0"/>
    </xf>
    <xf numFmtId="164" fontId="4" fillId="0" borderId="0" xfId="1" applyNumberFormat="1" applyFont="1" applyProtection="1">
      <protection locked="0"/>
    </xf>
    <xf numFmtId="3" fontId="0" fillId="0" borderId="0" xfId="0" applyNumberFormat="1" applyAlignment="1">
      <alignment horizontal="right"/>
    </xf>
    <xf numFmtId="3" fontId="0" fillId="2" borderId="0" xfId="0" applyNumberFormat="1" applyFill="1" applyAlignment="1">
      <alignment horizontal="right"/>
    </xf>
    <xf numFmtId="0" fontId="0" fillId="2" borderId="0" xfId="0" applyFill="1" applyAlignment="1">
      <alignment horizontal="right"/>
    </xf>
    <xf numFmtId="0" fontId="6" fillId="4" borderId="12" xfId="0" applyFont="1" applyFill="1" applyBorder="1"/>
    <xf numFmtId="0" fontId="6" fillId="4" borderId="12" xfId="0" applyFont="1" applyFill="1" applyBorder="1" applyAlignment="1">
      <alignment horizontal="center"/>
    </xf>
    <xf numFmtId="0" fontId="2" fillId="8" borderId="0" xfId="0" applyFont="1" applyFill="1"/>
    <xf numFmtId="164" fontId="2" fillId="8" borderId="0" xfId="1" applyNumberFormat="1" applyFont="1" applyFill="1"/>
    <xf numFmtId="164" fontId="0" fillId="0" borderId="0" xfId="1" applyNumberFormat="1" applyFont="1"/>
    <xf numFmtId="0" fontId="0" fillId="8" borderId="0" xfId="0" applyFill="1"/>
    <xf numFmtId="164" fontId="0" fillId="8" borderId="0" xfId="1" applyNumberFormat="1" applyFont="1" applyFill="1"/>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4" xfId="0" applyFill="1" applyBorder="1" applyAlignment="1" applyProtection="1">
      <alignment horizontal="center" wrapText="1"/>
      <protection locked="0"/>
    </xf>
    <xf numFmtId="0" fontId="0" fillId="2" borderId="0" xfId="0" applyFill="1" applyAlignment="1" applyProtection="1">
      <alignment horizontal="center" wrapText="1"/>
      <protection locked="0"/>
    </xf>
    <xf numFmtId="0" fontId="0" fillId="2" borderId="5" xfId="0" applyFill="1" applyBorder="1" applyAlignment="1" applyProtection="1">
      <alignment horizontal="center" wrapText="1"/>
      <protection locked="0"/>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applyAlignment="1">
      <alignment horizontal="center" wrapText="1"/>
    </xf>
    <xf numFmtId="0" fontId="0" fillId="3" borderId="0" xfId="0" applyFill="1" applyAlignment="1">
      <alignment horizontal="center" wrapText="1"/>
    </xf>
    <xf numFmtId="0" fontId="0" fillId="3" borderId="5" xfId="0" applyFill="1" applyBorder="1" applyAlignment="1">
      <alignment horizont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0" fillId="4" borderId="4" xfId="0" applyFill="1" applyBorder="1" applyAlignment="1">
      <alignment horizontal="center" vertical="top" wrapText="1"/>
    </xf>
    <xf numFmtId="0" fontId="0" fillId="4" borderId="0" xfId="0" applyFill="1" applyAlignment="1">
      <alignment horizontal="center" vertical="top" wrapText="1"/>
    </xf>
    <xf numFmtId="0" fontId="0" fillId="4" borderId="5" xfId="0" applyFill="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5" borderId="4" xfId="0" applyFill="1" applyBorder="1" applyAlignment="1">
      <alignment horizontal="center" vertical="center" wrapText="1"/>
    </xf>
    <xf numFmtId="0" fontId="0" fillId="5" borderId="0" xfId="0" applyFill="1" applyAlignment="1">
      <alignment horizontal="center" vertical="center" wrapText="1"/>
    </xf>
    <xf numFmtId="0" fontId="0" fillId="5" borderId="5" xfId="0" applyFill="1" applyBorder="1" applyAlignment="1">
      <alignment horizontal="center" vertical="center" wrapText="1"/>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0" fillId="6" borderId="4" xfId="0" applyFill="1" applyBorder="1" applyAlignment="1">
      <alignment horizontal="center" vertical="center" wrapText="1"/>
    </xf>
    <xf numFmtId="0" fontId="0" fillId="6" borderId="0" xfId="0" applyFill="1" applyAlignment="1">
      <alignment horizontal="center" vertical="center" wrapText="1"/>
    </xf>
    <xf numFmtId="0" fontId="0" fillId="6" borderId="5" xfId="0" applyFill="1" applyBorder="1" applyAlignment="1">
      <alignment horizontal="center" vertical="center" wrapText="1"/>
    </xf>
    <xf numFmtId="0" fontId="2" fillId="2" borderId="8" xfId="0" applyFont="1" applyFill="1" applyBorder="1" applyAlignment="1" applyProtection="1">
      <alignment horizontal="left"/>
      <protection locked="0"/>
    </xf>
    <xf numFmtId="0" fontId="0" fillId="0" borderId="8" xfId="0" applyBorder="1" applyAlignment="1" applyProtection="1">
      <alignment horizontal="left"/>
      <protection locked="0"/>
    </xf>
  </cellXfs>
  <cellStyles count="3">
    <cellStyle name="Comma [0]" xfId="1" builtinId="6"/>
    <cellStyle name="Normal" xfId="0" builtinId="0"/>
    <cellStyle name="Percent" xfId="2" builtinId="5"/>
  </cellStyles>
  <dxfs count="68">
    <dxf>
      <font>
        <b/>
        <i val="0"/>
      </font>
      <fill>
        <patternFill>
          <bgColor theme="9" tint="0.59996337778862885"/>
        </patternFill>
      </fill>
    </dxf>
    <dxf>
      <font>
        <b/>
        <i val="0"/>
        <color rgb="FFFF0000"/>
      </font>
      <fill>
        <patternFill>
          <bgColor theme="5" tint="0.79998168889431442"/>
        </patternFill>
      </fill>
    </dxf>
    <dxf>
      <font>
        <b/>
        <i val="0"/>
        <strike val="0"/>
        <condense val="0"/>
        <extend val="0"/>
        <outline val="0"/>
        <shadow val="0"/>
        <u val="none"/>
        <vertAlign val="baseline"/>
        <sz val="11"/>
        <color theme="1"/>
        <name val="Calibri"/>
        <family val="2"/>
        <scheme val="minor"/>
      </font>
      <numFmt numFmtId="13" formatCode="0%"/>
    </dxf>
    <dxf>
      <protection locked="1" hidden="0"/>
    </dxf>
    <dxf>
      <font>
        <b/>
        <i val="0"/>
        <strike val="0"/>
        <condense val="0"/>
        <extend val="0"/>
        <outline val="0"/>
        <shadow val="0"/>
        <u val="none"/>
        <vertAlign val="baseline"/>
        <sz val="11"/>
        <color theme="1"/>
        <name val="Calibri"/>
        <family val="2"/>
        <scheme val="minor"/>
      </font>
      <numFmt numFmtId="164" formatCode="#,##0_ ;\-#,##0\ "/>
    </dxf>
    <dxf>
      <numFmt numFmtId="164" formatCode="#,##0_ ;\-#,##0\ "/>
      <protection locked="0" hidden="0"/>
    </dxf>
    <dxf>
      <font>
        <b/>
        <i val="0"/>
        <strike val="0"/>
        <condense val="0"/>
        <extend val="0"/>
        <outline val="0"/>
        <shadow val="0"/>
        <u val="none"/>
        <vertAlign val="baseline"/>
        <sz val="11"/>
        <color theme="1"/>
        <name val="Calibri"/>
        <family val="2"/>
        <scheme val="minor"/>
      </font>
    </dxf>
    <dxf>
      <protection locked="0" hidden="0"/>
    </dxf>
    <dxf>
      <numFmt numFmtId="3" formatCode="#,##0"/>
    </dxf>
    <dxf>
      <numFmt numFmtId="3" formatCode="#,##0"/>
      <protection locked="1" hidden="0"/>
    </dxf>
    <dxf>
      <numFmt numFmtId="3" formatCode="#,##0"/>
      <protection locked="0" hidden="0"/>
    </dxf>
    <dxf>
      <protection locked="0" hidden="0"/>
    </dxf>
    <dxf>
      <protection locked="0" hidden="0"/>
    </dxf>
    <dxf>
      <protection locked="0" hidden="0"/>
    </dxf>
    <dxf>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protection locked="1" hidden="0"/>
    </dxf>
    <dxf>
      <protection locked="0" hidden="0"/>
    </dxf>
    <dxf>
      <protection locked="0" hidden="0"/>
    </dxf>
    <dxf>
      <font>
        <b/>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protection locked="1" hidden="0"/>
    </dxf>
    <dxf>
      <font>
        <b/>
        <i val="0"/>
        <strike val="0"/>
        <condense val="0"/>
        <extend val="0"/>
        <outline val="0"/>
        <shadow val="0"/>
        <u val="none"/>
        <vertAlign val="baseline"/>
        <sz val="11"/>
        <color theme="1"/>
        <name val="Calibri"/>
        <family val="2"/>
        <scheme val="minor"/>
      </font>
      <numFmt numFmtId="164" formatCode="#,##0_ ;\-#,##0\ "/>
    </dxf>
    <dxf>
      <font>
        <b/>
        <i val="0"/>
        <strike val="0"/>
        <condense val="0"/>
        <extend val="0"/>
        <outline val="0"/>
        <shadow val="0"/>
        <u val="none"/>
        <vertAlign val="baseline"/>
        <sz val="11"/>
        <color theme="1"/>
        <name val="Calibri"/>
        <family val="2"/>
        <scheme val="minor"/>
      </font>
    </dxf>
    <dxf>
      <font>
        <b/>
      </font>
    </dxf>
    <dxf>
      <border outline="0">
        <top style="medium">
          <color theme="1"/>
        </top>
      </border>
    </dxf>
    <dxf>
      <border outline="0">
        <bottom style="medium">
          <color theme="1"/>
        </bottom>
      </border>
    </dxf>
    <dxf>
      <font>
        <b/>
        <i val="0"/>
        <strike val="0"/>
        <condense val="0"/>
        <extend val="0"/>
        <outline val="0"/>
        <shadow val="0"/>
        <u val="none"/>
        <vertAlign val="baseline"/>
        <sz val="11"/>
        <color theme="1"/>
        <name val="Calibri"/>
        <family val="2"/>
        <scheme val="minor"/>
      </font>
      <numFmt numFmtId="3" formatCode="#,##0"/>
    </dxf>
    <dxf>
      <numFmt numFmtId="3" formatCode="#,##0"/>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7" tint="0.79998168889431442"/>
        </patternFill>
      </fill>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5" tint="0.59999389629810485"/>
        </patternFill>
      </fill>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9" tint="0.79998168889431442"/>
        </patternFill>
      </fill>
      <protection locked="1" hidden="0"/>
    </dxf>
    <dxf>
      <numFmt numFmtId="3" formatCode="#,##0"/>
      <fill>
        <patternFill patternType="solid">
          <fgColor indexed="64"/>
          <bgColor theme="4" tint="0.79998168889431442"/>
        </patternFill>
      </fill>
      <alignment horizontal="right" vertical="bottom" textRotation="0" wrapText="0" indent="0" justifyLastLine="0" shrinkToFit="0" readingOrder="0"/>
    </dxf>
    <dxf>
      <numFmt numFmtId="3" formatCode="#,##0"/>
      <alignment horizontal="right" vertical="bottom" textRotation="0" wrapText="0" indent="0" justifyLastLine="0" shrinkToFit="0" readingOrder="0"/>
      <protection locked="1" hidden="0"/>
    </dxf>
    <dxf>
      <fill>
        <patternFill patternType="solid">
          <fgColor indexed="64"/>
          <bgColor theme="4" tint="0.79998168889431442"/>
        </patternFill>
      </fill>
      <alignment horizontal="right"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numFmt numFmtId="165" formatCode="dd/mm/yy;@"/>
      <fill>
        <patternFill patternType="solid">
          <fgColor indexed="64"/>
          <bgColor theme="4" tint="0.79998168889431442"/>
        </patternFill>
      </fill>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numFmt numFmtId="165" formatCode="dd/mm/yy;@"/>
      <fill>
        <patternFill patternType="solid">
          <fgColor indexed="64"/>
          <bgColor theme="4" tint="0.79998168889431442"/>
        </patternFill>
      </fill>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fill>
        <patternFill patternType="solid">
          <fgColor indexed="64"/>
          <bgColor theme="4" tint="0.79998168889431442"/>
        </patternFill>
      </fill>
      <alignment horizontal="center" vertical="bottom" textRotation="0" wrapText="0" indent="0" justifyLastLine="0" shrinkToFit="0" readingOrder="0"/>
    </dxf>
    <dxf>
      <protection locked="0" hidden="0"/>
    </dxf>
    <dxf>
      <fill>
        <patternFill patternType="solid">
          <fgColor indexed="64"/>
          <bgColor theme="4" tint="0.79998168889431442"/>
        </patternFill>
      </fill>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4" tint="0.7999816888943144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47624</xdr:colOff>
      <xdr:row>0</xdr:row>
      <xdr:rowOff>123826</xdr:rowOff>
    </xdr:from>
    <xdr:to>
      <xdr:col>12</xdr:col>
      <xdr:colOff>523874</xdr:colOff>
      <xdr:row>24</xdr:row>
      <xdr:rowOff>190500</xdr:rowOff>
    </xdr:to>
    <xdr:sp macro="" textlink="">
      <xdr:nvSpPr>
        <xdr:cNvPr id="2" name="TextBox 1">
          <a:extLst>
            <a:ext uri="{FF2B5EF4-FFF2-40B4-BE49-F238E27FC236}">
              <a16:creationId xmlns:a16="http://schemas.microsoft.com/office/drawing/2014/main" id="{0191257D-6A00-4CB7-8FAE-FCD0E94B8300}"/>
            </a:ext>
          </a:extLst>
        </xdr:cNvPr>
        <xdr:cNvSpPr txBox="1"/>
      </xdr:nvSpPr>
      <xdr:spPr>
        <a:xfrm>
          <a:off x="8077199" y="123826"/>
          <a:ext cx="6657975" cy="4752974"/>
        </a:xfrm>
        <a:custGeom>
          <a:avLst/>
          <a:gdLst>
            <a:gd name="connsiteX0" fmla="*/ 0 w 6657975"/>
            <a:gd name="connsiteY0" fmla="*/ 0 h 4752974"/>
            <a:gd name="connsiteX1" fmla="*/ 665798 w 6657975"/>
            <a:gd name="connsiteY1" fmla="*/ 0 h 4752974"/>
            <a:gd name="connsiteX2" fmla="*/ 1398175 w 6657975"/>
            <a:gd name="connsiteY2" fmla="*/ 0 h 4752974"/>
            <a:gd name="connsiteX3" fmla="*/ 1864233 w 6657975"/>
            <a:gd name="connsiteY3" fmla="*/ 0 h 4752974"/>
            <a:gd name="connsiteX4" fmla="*/ 2330291 w 6657975"/>
            <a:gd name="connsiteY4" fmla="*/ 0 h 4752974"/>
            <a:gd name="connsiteX5" fmla="*/ 3062669 w 6657975"/>
            <a:gd name="connsiteY5" fmla="*/ 0 h 4752974"/>
            <a:gd name="connsiteX6" fmla="*/ 3595307 w 6657975"/>
            <a:gd name="connsiteY6" fmla="*/ 0 h 4752974"/>
            <a:gd name="connsiteX7" fmla="*/ 4327684 w 6657975"/>
            <a:gd name="connsiteY7" fmla="*/ 0 h 4752974"/>
            <a:gd name="connsiteX8" fmla="*/ 4926902 w 6657975"/>
            <a:gd name="connsiteY8" fmla="*/ 0 h 4752974"/>
            <a:gd name="connsiteX9" fmla="*/ 5526119 w 6657975"/>
            <a:gd name="connsiteY9" fmla="*/ 0 h 4752974"/>
            <a:gd name="connsiteX10" fmla="*/ 6657975 w 6657975"/>
            <a:gd name="connsiteY10" fmla="*/ 0 h 4752974"/>
            <a:gd name="connsiteX11" fmla="*/ 6657975 w 6657975"/>
            <a:gd name="connsiteY11" fmla="*/ 726526 h 4752974"/>
            <a:gd name="connsiteX12" fmla="*/ 6657975 w 6657975"/>
            <a:gd name="connsiteY12" fmla="*/ 1405522 h 4752974"/>
            <a:gd name="connsiteX13" fmla="*/ 6657975 w 6657975"/>
            <a:gd name="connsiteY13" fmla="*/ 2084519 h 4752974"/>
            <a:gd name="connsiteX14" fmla="*/ 6657975 w 6657975"/>
            <a:gd name="connsiteY14" fmla="*/ 2620926 h 4752974"/>
            <a:gd name="connsiteX15" fmla="*/ 6657975 w 6657975"/>
            <a:gd name="connsiteY15" fmla="*/ 3347452 h 4752974"/>
            <a:gd name="connsiteX16" fmla="*/ 6657975 w 6657975"/>
            <a:gd name="connsiteY16" fmla="*/ 4121507 h 4752974"/>
            <a:gd name="connsiteX17" fmla="*/ 6657975 w 6657975"/>
            <a:gd name="connsiteY17" fmla="*/ 4752974 h 4752974"/>
            <a:gd name="connsiteX18" fmla="*/ 5859018 w 6657975"/>
            <a:gd name="connsiteY18" fmla="*/ 4752974 h 4752974"/>
            <a:gd name="connsiteX19" fmla="*/ 5193221 w 6657975"/>
            <a:gd name="connsiteY19" fmla="*/ 4752974 h 4752974"/>
            <a:gd name="connsiteX20" fmla="*/ 4460843 w 6657975"/>
            <a:gd name="connsiteY20" fmla="*/ 4752974 h 4752974"/>
            <a:gd name="connsiteX21" fmla="*/ 3861625 w 6657975"/>
            <a:gd name="connsiteY21" fmla="*/ 4752974 h 4752974"/>
            <a:gd name="connsiteX22" fmla="*/ 3062668 w 6657975"/>
            <a:gd name="connsiteY22" fmla="*/ 4752974 h 4752974"/>
            <a:gd name="connsiteX23" fmla="*/ 2530031 w 6657975"/>
            <a:gd name="connsiteY23" fmla="*/ 4752974 h 4752974"/>
            <a:gd name="connsiteX24" fmla="*/ 1930813 w 6657975"/>
            <a:gd name="connsiteY24" fmla="*/ 4752974 h 4752974"/>
            <a:gd name="connsiteX25" fmla="*/ 1398175 w 6657975"/>
            <a:gd name="connsiteY25" fmla="*/ 4752974 h 4752974"/>
            <a:gd name="connsiteX26" fmla="*/ 932117 w 6657975"/>
            <a:gd name="connsiteY26" fmla="*/ 4752974 h 4752974"/>
            <a:gd name="connsiteX27" fmla="*/ 0 w 6657975"/>
            <a:gd name="connsiteY27" fmla="*/ 4752974 h 4752974"/>
            <a:gd name="connsiteX28" fmla="*/ 0 w 6657975"/>
            <a:gd name="connsiteY28" fmla="*/ 4169037 h 4752974"/>
            <a:gd name="connsiteX29" fmla="*/ 0 w 6657975"/>
            <a:gd name="connsiteY29" fmla="*/ 3394981 h 4752974"/>
            <a:gd name="connsiteX30" fmla="*/ 0 w 6657975"/>
            <a:gd name="connsiteY30" fmla="*/ 2858574 h 4752974"/>
            <a:gd name="connsiteX31" fmla="*/ 0 w 6657975"/>
            <a:gd name="connsiteY31" fmla="*/ 2084519 h 4752974"/>
            <a:gd name="connsiteX32" fmla="*/ 0 w 6657975"/>
            <a:gd name="connsiteY32" fmla="*/ 1405522 h 4752974"/>
            <a:gd name="connsiteX33" fmla="*/ 0 w 6657975"/>
            <a:gd name="connsiteY33" fmla="*/ 678996 h 4752974"/>
            <a:gd name="connsiteX34" fmla="*/ 0 w 6657975"/>
            <a:gd name="connsiteY34" fmla="*/ 0 h 47529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6657975" h="4752974" fill="none" extrusionOk="0">
              <a:moveTo>
                <a:pt x="0" y="0"/>
              </a:moveTo>
              <a:cubicBezTo>
                <a:pt x="164881" y="23811"/>
                <a:pt x="353650" y="-5385"/>
                <a:pt x="665798" y="0"/>
              </a:cubicBezTo>
              <a:cubicBezTo>
                <a:pt x="977946" y="5385"/>
                <a:pt x="1117393" y="22155"/>
                <a:pt x="1398175" y="0"/>
              </a:cubicBezTo>
              <a:cubicBezTo>
                <a:pt x="1678957" y="-22155"/>
                <a:pt x="1673076" y="-11722"/>
                <a:pt x="1864233" y="0"/>
              </a:cubicBezTo>
              <a:cubicBezTo>
                <a:pt x="2055390" y="11722"/>
                <a:pt x="2217334" y="3621"/>
                <a:pt x="2330291" y="0"/>
              </a:cubicBezTo>
              <a:cubicBezTo>
                <a:pt x="2443248" y="-3621"/>
                <a:pt x="2732856" y="-27019"/>
                <a:pt x="3062669" y="0"/>
              </a:cubicBezTo>
              <a:cubicBezTo>
                <a:pt x="3392482" y="27019"/>
                <a:pt x="3417274" y="18628"/>
                <a:pt x="3595307" y="0"/>
              </a:cubicBezTo>
              <a:cubicBezTo>
                <a:pt x="3773340" y="-18628"/>
                <a:pt x="4050944" y="-15974"/>
                <a:pt x="4327684" y="0"/>
              </a:cubicBezTo>
              <a:cubicBezTo>
                <a:pt x="4604424" y="15974"/>
                <a:pt x="4729790" y="-7508"/>
                <a:pt x="4926902" y="0"/>
              </a:cubicBezTo>
              <a:cubicBezTo>
                <a:pt x="5124014" y="7508"/>
                <a:pt x="5390169" y="10015"/>
                <a:pt x="5526119" y="0"/>
              </a:cubicBezTo>
              <a:cubicBezTo>
                <a:pt x="5662069" y="-10015"/>
                <a:pt x="6216060" y="14970"/>
                <a:pt x="6657975" y="0"/>
              </a:cubicBezTo>
              <a:cubicBezTo>
                <a:pt x="6643559" y="249664"/>
                <a:pt x="6687072" y="444254"/>
                <a:pt x="6657975" y="726526"/>
              </a:cubicBezTo>
              <a:cubicBezTo>
                <a:pt x="6628878" y="1008798"/>
                <a:pt x="6628565" y="1128894"/>
                <a:pt x="6657975" y="1405522"/>
              </a:cubicBezTo>
              <a:cubicBezTo>
                <a:pt x="6687385" y="1682150"/>
                <a:pt x="6671321" y="1759907"/>
                <a:pt x="6657975" y="2084519"/>
              </a:cubicBezTo>
              <a:cubicBezTo>
                <a:pt x="6644629" y="2409131"/>
                <a:pt x="6665321" y="2508926"/>
                <a:pt x="6657975" y="2620926"/>
              </a:cubicBezTo>
              <a:cubicBezTo>
                <a:pt x="6650629" y="2732926"/>
                <a:pt x="6671822" y="3005341"/>
                <a:pt x="6657975" y="3347452"/>
              </a:cubicBezTo>
              <a:cubicBezTo>
                <a:pt x="6644128" y="3689563"/>
                <a:pt x="6687498" y="3837962"/>
                <a:pt x="6657975" y="4121507"/>
              </a:cubicBezTo>
              <a:cubicBezTo>
                <a:pt x="6628452" y="4405053"/>
                <a:pt x="6660574" y="4581445"/>
                <a:pt x="6657975" y="4752974"/>
              </a:cubicBezTo>
              <a:cubicBezTo>
                <a:pt x="6464051" y="4780127"/>
                <a:pt x="6218842" y="4737556"/>
                <a:pt x="5859018" y="4752974"/>
              </a:cubicBezTo>
              <a:cubicBezTo>
                <a:pt x="5499194" y="4768392"/>
                <a:pt x="5465858" y="4753974"/>
                <a:pt x="5193221" y="4752974"/>
              </a:cubicBezTo>
              <a:cubicBezTo>
                <a:pt x="4920584" y="4751974"/>
                <a:pt x="4687510" y="4770183"/>
                <a:pt x="4460843" y="4752974"/>
              </a:cubicBezTo>
              <a:cubicBezTo>
                <a:pt x="4234176" y="4735765"/>
                <a:pt x="3989178" y="4755175"/>
                <a:pt x="3861625" y="4752974"/>
              </a:cubicBezTo>
              <a:cubicBezTo>
                <a:pt x="3734072" y="4750773"/>
                <a:pt x="3305988" y="4723802"/>
                <a:pt x="3062668" y="4752974"/>
              </a:cubicBezTo>
              <a:cubicBezTo>
                <a:pt x="2819348" y="4782146"/>
                <a:pt x="2684486" y="4766423"/>
                <a:pt x="2530031" y="4752974"/>
              </a:cubicBezTo>
              <a:cubicBezTo>
                <a:pt x="2375576" y="4739525"/>
                <a:pt x="2089956" y="4727260"/>
                <a:pt x="1930813" y="4752974"/>
              </a:cubicBezTo>
              <a:cubicBezTo>
                <a:pt x="1771670" y="4778688"/>
                <a:pt x="1559980" y="4743827"/>
                <a:pt x="1398175" y="4752974"/>
              </a:cubicBezTo>
              <a:cubicBezTo>
                <a:pt x="1236370" y="4762121"/>
                <a:pt x="1158957" y="4737995"/>
                <a:pt x="932117" y="4752974"/>
              </a:cubicBezTo>
              <a:cubicBezTo>
                <a:pt x="705277" y="4767953"/>
                <a:pt x="220414" y="4723096"/>
                <a:pt x="0" y="4752974"/>
              </a:cubicBezTo>
              <a:cubicBezTo>
                <a:pt x="11632" y="4629543"/>
                <a:pt x="24741" y="4334829"/>
                <a:pt x="0" y="4169037"/>
              </a:cubicBezTo>
              <a:cubicBezTo>
                <a:pt x="-24741" y="4003245"/>
                <a:pt x="24699" y="3612283"/>
                <a:pt x="0" y="3394981"/>
              </a:cubicBezTo>
              <a:cubicBezTo>
                <a:pt x="-24699" y="3177679"/>
                <a:pt x="-20994" y="3115631"/>
                <a:pt x="0" y="2858574"/>
              </a:cubicBezTo>
              <a:cubicBezTo>
                <a:pt x="20994" y="2601517"/>
                <a:pt x="19178" y="2436384"/>
                <a:pt x="0" y="2084519"/>
              </a:cubicBezTo>
              <a:cubicBezTo>
                <a:pt x="-19178" y="1732655"/>
                <a:pt x="12429" y="1624032"/>
                <a:pt x="0" y="1405522"/>
              </a:cubicBezTo>
              <a:cubicBezTo>
                <a:pt x="-12429" y="1187012"/>
                <a:pt x="33411" y="894042"/>
                <a:pt x="0" y="678996"/>
              </a:cubicBezTo>
              <a:cubicBezTo>
                <a:pt x="-33411" y="463950"/>
                <a:pt x="12108" y="263189"/>
                <a:pt x="0" y="0"/>
              </a:cubicBezTo>
              <a:close/>
            </a:path>
            <a:path w="6657975" h="4752974" stroke="0" extrusionOk="0">
              <a:moveTo>
                <a:pt x="0" y="0"/>
              </a:moveTo>
              <a:cubicBezTo>
                <a:pt x="219233" y="-15969"/>
                <a:pt x="462025" y="-16267"/>
                <a:pt x="665798" y="0"/>
              </a:cubicBezTo>
              <a:cubicBezTo>
                <a:pt x="869571" y="16267"/>
                <a:pt x="1138043" y="-18612"/>
                <a:pt x="1464755" y="0"/>
              </a:cubicBezTo>
              <a:cubicBezTo>
                <a:pt x="1791467" y="18612"/>
                <a:pt x="1950932" y="28131"/>
                <a:pt x="2197132" y="0"/>
              </a:cubicBezTo>
              <a:cubicBezTo>
                <a:pt x="2443332" y="-28131"/>
                <a:pt x="2776848" y="-18546"/>
                <a:pt x="2929509" y="0"/>
              </a:cubicBezTo>
              <a:cubicBezTo>
                <a:pt x="3082170" y="18546"/>
                <a:pt x="3338941" y="-36341"/>
                <a:pt x="3661886" y="0"/>
              </a:cubicBezTo>
              <a:cubicBezTo>
                <a:pt x="3984831" y="36341"/>
                <a:pt x="3904698" y="-10326"/>
                <a:pt x="4127945" y="0"/>
              </a:cubicBezTo>
              <a:cubicBezTo>
                <a:pt x="4351192" y="10326"/>
                <a:pt x="4587709" y="15523"/>
                <a:pt x="4793742" y="0"/>
              </a:cubicBezTo>
              <a:cubicBezTo>
                <a:pt x="4999775" y="-15523"/>
                <a:pt x="5296314" y="-15195"/>
                <a:pt x="5592699" y="0"/>
              </a:cubicBezTo>
              <a:cubicBezTo>
                <a:pt x="5889084" y="15195"/>
                <a:pt x="6153296" y="30373"/>
                <a:pt x="6657975" y="0"/>
              </a:cubicBezTo>
              <a:cubicBezTo>
                <a:pt x="6639861" y="207339"/>
                <a:pt x="6651424" y="392188"/>
                <a:pt x="6657975" y="536407"/>
              </a:cubicBezTo>
              <a:cubicBezTo>
                <a:pt x="6664526" y="680626"/>
                <a:pt x="6681523" y="909365"/>
                <a:pt x="6657975" y="1120344"/>
              </a:cubicBezTo>
              <a:cubicBezTo>
                <a:pt x="6634427" y="1331323"/>
                <a:pt x="6637108" y="1554412"/>
                <a:pt x="6657975" y="1894400"/>
              </a:cubicBezTo>
              <a:cubicBezTo>
                <a:pt x="6678842" y="2234388"/>
                <a:pt x="6675535" y="2347101"/>
                <a:pt x="6657975" y="2525866"/>
              </a:cubicBezTo>
              <a:cubicBezTo>
                <a:pt x="6640415" y="2704631"/>
                <a:pt x="6695767" y="3099065"/>
                <a:pt x="6657975" y="3299922"/>
              </a:cubicBezTo>
              <a:cubicBezTo>
                <a:pt x="6620183" y="3500779"/>
                <a:pt x="6686905" y="3755040"/>
                <a:pt x="6657975" y="3883859"/>
              </a:cubicBezTo>
              <a:cubicBezTo>
                <a:pt x="6629045" y="4012678"/>
                <a:pt x="6638666" y="4429968"/>
                <a:pt x="6657975" y="4752974"/>
              </a:cubicBezTo>
              <a:cubicBezTo>
                <a:pt x="6529972" y="4724966"/>
                <a:pt x="6270148" y="4780405"/>
                <a:pt x="6058757" y="4752974"/>
              </a:cubicBezTo>
              <a:cubicBezTo>
                <a:pt x="5847366" y="4725543"/>
                <a:pt x="5481162" y="4719469"/>
                <a:pt x="5259800" y="4752974"/>
              </a:cubicBezTo>
              <a:cubicBezTo>
                <a:pt x="5038438" y="4786479"/>
                <a:pt x="4869785" y="4767419"/>
                <a:pt x="4660583" y="4752974"/>
              </a:cubicBezTo>
              <a:cubicBezTo>
                <a:pt x="4451381" y="4738529"/>
                <a:pt x="4035440" y="4750685"/>
                <a:pt x="3861625" y="4752974"/>
              </a:cubicBezTo>
              <a:cubicBezTo>
                <a:pt x="3687810" y="4755263"/>
                <a:pt x="3591512" y="4773154"/>
                <a:pt x="3395567" y="4752974"/>
              </a:cubicBezTo>
              <a:cubicBezTo>
                <a:pt x="3199622" y="4732794"/>
                <a:pt x="3107995" y="4753833"/>
                <a:pt x="2862929" y="4752974"/>
              </a:cubicBezTo>
              <a:cubicBezTo>
                <a:pt x="2617863" y="4752115"/>
                <a:pt x="2492229" y="4737369"/>
                <a:pt x="2130552" y="4752974"/>
              </a:cubicBezTo>
              <a:cubicBezTo>
                <a:pt x="1768875" y="4768579"/>
                <a:pt x="1588353" y="4757039"/>
                <a:pt x="1331595" y="4752974"/>
              </a:cubicBezTo>
              <a:cubicBezTo>
                <a:pt x="1074837" y="4748909"/>
                <a:pt x="887807" y="4743651"/>
                <a:pt x="665797" y="4752974"/>
              </a:cubicBezTo>
              <a:cubicBezTo>
                <a:pt x="443787" y="4762297"/>
                <a:pt x="223470" y="4743760"/>
                <a:pt x="0" y="4752974"/>
              </a:cubicBezTo>
              <a:cubicBezTo>
                <a:pt x="15359" y="4414248"/>
                <a:pt x="-28691" y="4146741"/>
                <a:pt x="0" y="3978918"/>
              </a:cubicBezTo>
              <a:cubicBezTo>
                <a:pt x="28691" y="3811095"/>
                <a:pt x="26668" y="3550175"/>
                <a:pt x="0" y="3394981"/>
              </a:cubicBezTo>
              <a:cubicBezTo>
                <a:pt x="-26668" y="3239787"/>
                <a:pt x="-3985" y="2887101"/>
                <a:pt x="0" y="2668455"/>
              </a:cubicBezTo>
              <a:cubicBezTo>
                <a:pt x="3985" y="2449809"/>
                <a:pt x="-13771" y="2312146"/>
                <a:pt x="0" y="2084519"/>
              </a:cubicBezTo>
              <a:cubicBezTo>
                <a:pt x="13771" y="1856892"/>
                <a:pt x="-28261" y="1690101"/>
                <a:pt x="0" y="1310463"/>
              </a:cubicBezTo>
              <a:cubicBezTo>
                <a:pt x="28261" y="930825"/>
                <a:pt x="23100" y="872109"/>
                <a:pt x="0" y="583937"/>
              </a:cubicBezTo>
              <a:cubicBezTo>
                <a:pt x="-23100" y="295765"/>
                <a:pt x="-13604" y="258815"/>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rtl="0" eaLnBrk="0" fontAlgn="base" hangingPunct="0"/>
          <a:r>
            <a:rPr lang="is-IS" sz="1400" b="1">
              <a:solidFill>
                <a:schemeClr val="dk1"/>
              </a:solidFill>
              <a:effectLst/>
              <a:latin typeface="+mn-lt"/>
              <a:ea typeface="+mn-ea"/>
              <a:cs typeface="+mn-cs"/>
            </a:rPr>
            <a:t>Tips and advice</a:t>
          </a:r>
        </a:p>
        <a:p>
          <a:pPr rtl="0" eaLnBrk="0" fontAlgn="base" hangingPunct="0"/>
          <a:r>
            <a:rPr lang="is-IS" sz="1200">
              <a:solidFill>
                <a:schemeClr val="dk1"/>
              </a:solidFill>
              <a:effectLst/>
              <a:latin typeface="+mn-lt"/>
              <a:ea typeface="+mn-ea"/>
              <a:cs typeface="+mn-cs"/>
            </a:rPr>
            <a:t>A well thought out project plan is the basis of successful project management. Do you think your project plan is credible? Is the plan likely to make your idea a reality?</a:t>
          </a:r>
        </a:p>
        <a:p>
          <a:pPr rtl="0" eaLnBrk="0" fontAlgn="base" hangingPunct="0"/>
          <a:r>
            <a:rPr lang="is-IS" sz="1200">
              <a:solidFill>
                <a:schemeClr val="dk1"/>
              </a:solidFill>
              <a:effectLst/>
              <a:latin typeface="+mn-lt"/>
              <a:ea typeface="+mn-ea"/>
              <a:cs typeface="+mn-cs"/>
            </a:rPr>
            <a:t>It depends on the nature and scope of the project how, and whether, it is desirable to divide it into tasks</a:t>
          </a:r>
          <a:r>
            <a:rPr lang="is-IS" sz="1200" baseline="0">
              <a:solidFill>
                <a:schemeClr val="dk1"/>
              </a:solidFill>
              <a:effectLst/>
              <a:latin typeface="+mn-lt"/>
              <a:ea typeface="+mn-ea"/>
              <a:cs typeface="+mn-cs"/>
            </a:rPr>
            <a:t> or </a:t>
          </a:r>
          <a:r>
            <a:rPr lang="is-IS" sz="1200">
              <a:solidFill>
                <a:schemeClr val="dk1"/>
              </a:solidFill>
              <a:effectLst/>
              <a:latin typeface="+mn-lt"/>
              <a:ea typeface="+mn-ea"/>
              <a:cs typeface="+mn-cs"/>
            </a:rPr>
            <a:t>work components. </a:t>
          </a:r>
        </a:p>
        <a:p>
          <a:pPr rtl="0" eaLnBrk="0" fontAlgn="base" hangingPunct="0"/>
          <a:r>
            <a:rPr lang="is-IS" sz="1200">
              <a:solidFill>
                <a:schemeClr val="dk1"/>
              </a:solidFill>
              <a:effectLst/>
              <a:latin typeface="+mn-lt"/>
              <a:ea typeface="+mn-ea"/>
              <a:cs typeface="+mn-cs"/>
            </a:rPr>
            <a:t>Some projects are carried out in phases that could be specified as work components or </a:t>
          </a:r>
          <a:r>
            <a:rPr lang="is-IS" sz="1200" b="1">
              <a:solidFill>
                <a:schemeClr val="dk1"/>
              </a:solidFill>
              <a:effectLst/>
              <a:latin typeface="+mn-lt"/>
              <a:ea typeface="+mn-ea"/>
              <a:cs typeface="+mn-cs"/>
            </a:rPr>
            <a:t>Tasks</a:t>
          </a:r>
          <a:r>
            <a:rPr lang="is-IS" sz="1200">
              <a:solidFill>
                <a:schemeClr val="dk1"/>
              </a:solidFill>
              <a:effectLst/>
              <a:latin typeface="+mn-lt"/>
              <a:ea typeface="+mn-ea"/>
              <a:cs typeface="+mn-cs"/>
            </a:rPr>
            <a:t>, e.g.</a:t>
          </a:r>
          <a:endParaRPr lang="is-IS" sz="1100">
            <a:effectLst/>
          </a:endParaRPr>
        </a:p>
        <a:p>
          <a:pPr marL="285750" indent="-285750" rtl="0" eaLnBrk="0" fontAlgn="base" hangingPunct="0">
            <a:buFont typeface="Arial" panose="020B0604020202020204" pitchFamily="34" charset="0"/>
            <a:buChar char="•"/>
          </a:pPr>
          <a:r>
            <a:rPr lang="is-IS" sz="1100" b="0" i="0">
              <a:solidFill>
                <a:schemeClr val="dk1"/>
              </a:solidFill>
              <a:effectLst/>
              <a:latin typeface="+mn-lt"/>
              <a:ea typeface="+mn-ea"/>
              <a:cs typeface="+mn-cs"/>
            </a:rPr>
            <a:t>Preparation</a:t>
          </a:r>
          <a:endParaRPr lang="is-IS" sz="1200">
            <a:solidFill>
              <a:schemeClr val="dk1"/>
            </a:solidFill>
            <a:effectLst/>
            <a:latin typeface="+mn-lt"/>
            <a:ea typeface="+mn-ea"/>
            <a:cs typeface="+mn-cs"/>
          </a:endParaRPr>
        </a:p>
        <a:p>
          <a:pPr marL="285750" indent="-285750" rtl="0" eaLnBrk="0" fontAlgn="base" hangingPunct="0">
            <a:buFont typeface="Arial" panose="020B0604020202020204" pitchFamily="34" charset="0"/>
            <a:buChar char="•"/>
          </a:pPr>
          <a:r>
            <a:rPr lang="is-IS" sz="1100" b="0" i="0">
              <a:solidFill>
                <a:schemeClr val="dk1"/>
              </a:solidFill>
              <a:effectLst/>
              <a:latin typeface="+mn-lt"/>
              <a:ea typeface="+mn-ea"/>
              <a:cs typeface="+mn-cs"/>
            </a:rPr>
            <a:t>Execution</a:t>
          </a:r>
          <a:r>
            <a:rPr lang="is-IS" sz="1200">
              <a:solidFill>
                <a:schemeClr val="dk1"/>
              </a:solidFill>
              <a:effectLst/>
              <a:latin typeface="+mn-lt"/>
              <a:ea typeface="+mn-ea"/>
              <a:cs typeface="+mn-cs"/>
            </a:rPr>
            <a:t> </a:t>
          </a:r>
        </a:p>
        <a:p>
          <a:pPr marL="285750" indent="-285750" rtl="0" eaLnBrk="0" fontAlgn="base" hangingPunct="0">
            <a:buFont typeface="Arial" panose="020B0604020202020204" pitchFamily="34" charset="0"/>
            <a:buChar char="•"/>
          </a:pPr>
          <a:r>
            <a:rPr lang="is-IS" sz="1100" b="0" i="0" u="none" strike="noStrike">
              <a:solidFill>
                <a:schemeClr val="dk1"/>
              </a:solidFill>
              <a:effectLst/>
              <a:latin typeface="+mn-lt"/>
              <a:ea typeface="+mn-ea"/>
              <a:cs typeface="+mn-cs"/>
            </a:rPr>
            <a:t>Follow-up</a:t>
          </a:r>
          <a:r>
            <a:rPr lang="is-IS" sz="1200"/>
            <a:t> </a:t>
          </a:r>
          <a:br>
            <a:rPr lang="is-IS" sz="1200">
              <a:solidFill>
                <a:schemeClr val="dk1"/>
              </a:solidFill>
              <a:effectLst/>
              <a:latin typeface="+mn-lt"/>
              <a:ea typeface="+mn-ea"/>
              <a:cs typeface="+mn-cs"/>
            </a:rPr>
          </a:br>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Some projects include more than one product that could be defined as tasks or work components, e.g.</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Market research</a:t>
          </a:r>
        </a:p>
        <a:p>
          <a:pPr marL="285750" marR="0" lvl="0" indent="-285750" defTabSz="914400" rtl="0" eaLnBrk="0" fontAlgn="base" latinLnBrk="0" hangingPunct="0">
            <a:lnSpc>
              <a:spcPct val="100000"/>
            </a:lnSpc>
            <a:spcBef>
              <a:spcPts val="0"/>
            </a:spcBef>
            <a:spcAft>
              <a:spcPts val="0"/>
            </a:spcAft>
            <a:buClrTx/>
            <a:buSzTx/>
            <a:buFont typeface="Arial" panose="020B0604020202020204" pitchFamily="34" charset="0"/>
            <a:buChar char="•"/>
            <a:tabLst/>
            <a:defRPr/>
          </a:pPr>
          <a:r>
            <a:rPr lang="is-IS" sz="1100">
              <a:solidFill>
                <a:schemeClr val="dk1"/>
              </a:solidFill>
              <a:effectLst/>
              <a:latin typeface="+mn-lt"/>
              <a:ea typeface="+mn-ea"/>
              <a:cs typeface="+mn-cs"/>
            </a:rPr>
            <a:t>Business plan</a:t>
          </a:r>
          <a:endParaRPr lang="is-IS" sz="1200">
            <a:solidFill>
              <a:schemeClr val="dk1"/>
            </a:solidFill>
            <a:effectLst/>
            <a:latin typeface="+mn-lt"/>
            <a:ea typeface="+mn-ea"/>
            <a:cs typeface="+mn-cs"/>
          </a:endParaRP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Website</a:t>
          </a: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Note that a task/work component is not a single activity. An</a:t>
          </a:r>
          <a:r>
            <a:rPr lang="is-IS" sz="1200" baseline="0">
              <a:solidFill>
                <a:schemeClr val="dk1"/>
              </a:solidFill>
              <a:effectLst/>
              <a:latin typeface="+mn-lt"/>
              <a:ea typeface="+mn-ea"/>
              <a:cs typeface="+mn-cs"/>
            </a:rPr>
            <a:t> activity can be a specific cost connected with a task.</a:t>
          </a:r>
          <a:endParaRPr lang="is-IS" sz="1200">
            <a:solidFill>
              <a:schemeClr val="dk1"/>
            </a:solidFill>
            <a:effectLst/>
            <a:latin typeface="+mn-lt"/>
            <a:ea typeface="+mn-ea"/>
            <a:cs typeface="+mn-cs"/>
          </a:endParaRPr>
        </a:p>
        <a:p>
          <a:pPr rtl="0" eaLnBrk="0" fontAlgn="base" hangingPunct="0"/>
          <a:endParaRPr lang="is-IS" sz="1200" baseline="0">
            <a:solidFill>
              <a:schemeClr val="dk1"/>
            </a:solidFill>
            <a:effectLst/>
            <a:latin typeface="+mn-lt"/>
            <a:ea typeface="+mn-ea"/>
            <a:cs typeface="+mn-cs"/>
          </a:endParaRPr>
        </a:p>
        <a:p>
          <a:pPr rtl="0" eaLnBrk="0" fontAlgn="base" hangingPunct="0"/>
          <a:r>
            <a:rPr lang="is-IS" sz="1200" baseline="0">
              <a:solidFill>
                <a:schemeClr val="dk1"/>
              </a:solidFill>
              <a:effectLst/>
              <a:latin typeface="+mn-lt"/>
              <a:ea typeface="+mn-ea"/>
              <a:cs typeface="+mn-cs"/>
            </a:rPr>
            <a:t>Example: Say the project is an art event and the project is devided into the tasks  </a:t>
          </a:r>
          <a:r>
            <a:rPr lang="is-IS" sz="1200" i="1" baseline="0">
              <a:solidFill>
                <a:schemeClr val="dk1"/>
              </a:solidFill>
              <a:effectLst/>
              <a:latin typeface="+mn-lt"/>
              <a:ea typeface="+mn-ea"/>
              <a:cs typeface="+mn-cs"/>
            </a:rPr>
            <a:t>Preperation, Execution </a:t>
          </a:r>
          <a:r>
            <a:rPr lang="is-IS" sz="1200" i="0" baseline="0">
              <a:solidFill>
                <a:schemeClr val="dk1"/>
              </a:solidFill>
              <a:effectLst/>
              <a:latin typeface="+mn-lt"/>
              <a:ea typeface="+mn-ea"/>
              <a:cs typeface="+mn-cs"/>
            </a:rPr>
            <a:t>and</a:t>
          </a:r>
          <a:r>
            <a:rPr lang="is-IS" sz="1200" i="1" baseline="0">
              <a:solidFill>
                <a:schemeClr val="dk1"/>
              </a:solidFill>
              <a:effectLst/>
              <a:latin typeface="+mn-lt"/>
              <a:ea typeface="+mn-ea"/>
              <a:cs typeface="+mn-cs"/>
            </a:rPr>
            <a:t> Follow-up</a:t>
          </a:r>
          <a:r>
            <a:rPr lang="is-IS" sz="1200" baseline="0">
              <a:solidFill>
                <a:schemeClr val="dk1"/>
              </a:solidFill>
              <a:effectLst/>
              <a:latin typeface="+mn-lt"/>
              <a:ea typeface="+mn-ea"/>
              <a:cs typeface="+mn-cs"/>
            </a:rPr>
            <a:t>, one of the activities might be reimbursing the artists, which would be a </a:t>
          </a:r>
          <a:r>
            <a:rPr lang="is-IS" sz="1200" b="1" baseline="0">
              <a:solidFill>
                <a:schemeClr val="dk1"/>
              </a:solidFill>
              <a:effectLst/>
              <a:latin typeface="+mn-lt"/>
              <a:ea typeface="+mn-ea"/>
              <a:cs typeface="+mn-cs"/>
            </a:rPr>
            <a:t>cost</a:t>
          </a:r>
          <a:r>
            <a:rPr lang="is-IS" sz="1200" baseline="0">
              <a:solidFill>
                <a:schemeClr val="dk1"/>
              </a:solidFill>
              <a:effectLst/>
              <a:latin typeface="+mn-lt"/>
              <a:ea typeface="+mn-ea"/>
              <a:cs typeface="+mn-cs"/>
            </a:rPr>
            <a:t>, part of the task Execution. The monetary payment would be one cost, and the activity (time spent doing it) would be another cost. </a:t>
          </a:r>
          <a:endParaRPr lang="is-IS" sz="1200" i="0" baseline="0">
            <a:solidFill>
              <a:schemeClr val="dk1"/>
            </a:solidFill>
            <a:effectLst/>
            <a:latin typeface="+mn-lt"/>
            <a:ea typeface="+mn-ea"/>
            <a:cs typeface="+mn-cs"/>
          </a:endParaRP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Please</a:t>
          </a:r>
          <a:r>
            <a:rPr lang="is-IS" sz="1200" baseline="0">
              <a:solidFill>
                <a:schemeClr val="dk1"/>
              </a:solidFill>
              <a:effectLst/>
              <a:latin typeface="+mn-lt"/>
              <a:ea typeface="+mn-ea"/>
              <a:cs typeface="+mn-cs"/>
            </a:rPr>
            <a:t> n</a:t>
          </a:r>
          <a:r>
            <a:rPr lang="is-IS" sz="1200">
              <a:solidFill>
                <a:schemeClr val="dk1"/>
              </a:solidFill>
              <a:effectLst/>
              <a:latin typeface="+mn-lt"/>
              <a:ea typeface="+mn-ea"/>
              <a:cs typeface="+mn-cs"/>
            </a:rPr>
            <a:t>ote that costs incurred before the end of the application deadline are not eligible for funding.</a:t>
          </a:r>
          <a:endParaRPr lang="en-US" sz="1200" b="1"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1</xdr:row>
      <xdr:rowOff>19052</xdr:rowOff>
    </xdr:from>
    <xdr:to>
      <xdr:col>14</xdr:col>
      <xdr:colOff>400050</xdr:colOff>
      <xdr:row>18</xdr:row>
      <xdr:rowOff>66676</xdr:rowOff>
    </xdr:to>
    <xdr:sp macro="" textlink="">
      <xdr:nvSpPr>
        <xdr:cNvPr id="2" name="TextBox 1">
          <a:extLst>
            <a:ext uri="{FF2B5EF4-FFF2-40B4-BE49-F238E27FC236}">
              <a16:creationId xmlns:a16="http://schemas.microsoft.com/office/drawing/2014/main" id="{2FC189EE-9868-3CAF-F8DA-344917584F75}"/>
            </a:ext>
          </a:extLst>
        </xdr:cNvPr>
        <xdr:cNvSpPr txBox="1"/>
      </xdr:nvSpPr>
      <xdr:spPr>
        <a:xfrm>
          <a:off x="7400925" y="276227"/>
          <a:ext cx="6562725" cy="3343274"/>
        </a:xfrm>
        <a:custGeom>
          <a:avLst/>
          <a:gdLst>
            <a:gd name="connsiteX0" fmla="*/ 0 w 6562725"/>
            <a:gd name="connsiteY0" fmla="*/ 0 h 3343274"/>
            <a:gd name="connsiteX1" fmla="*/ 525018 w 6562725"/>
            <a:gd name="connsiteY1" fmla="*/ 0 h 3343274"/>
            <a:gd name="connsiteX2" fmla="*/ 1312545 w 6562725"/>
            <a:gd name="connsiteY2" fmla="*/ 0 h 3343274"/>
            <a:gd name="connsiteX3" fmla="*/ 1968818 w 6562725"/>
            <a:gd name="connsiteY3" fmla="*/ 0 h 3343274"/>
            <a:gd name="connsiteX4" fmla="*/ 2493836 w 6562725"/>
            <a:gd name="connsiteY4" fmla="*/ 0 h 3343274"/>
            <a:gd name="connsiteX5" fmla="*/ 2953226 w 6562725"/>
            <a:gd name="connsiteY5" fmla="*/ 0 h 3343274"/>
            <a:gd name="connsiteX6" fmla="*/ 3675126 w 6562725"/>
            <a:gd name="connsiteY6" fmla="*/ 0 h 3343274"/>
            <a:gd name="connsiteX7" fmla="*/ 4134517 w 6562725"/>
            <a:gd name="connsiteY7" fmla="*/ 0 h 3343274"/>
            <a:gd name="connsiteX8" fmla="*/ 4593908 w 6562725"/>
            <a:gd name="connsiteY8" fmla="*/ 0 h 3343274"/>
            <a:gd name="connsiteX9" fmla="*/ 5315807 w 6562725"/>
            <a:gd name="connsiteY9" fmla="*/ 0 h 3343274"/>
            <a:gd name="connsiteX10" fmla="*/ 5840825 w 6562725"/>
            <a:gd name="connsiteY10" fmla="*/ 0 h 3343274"/>
            <a:gd name="connsiteX11" fmla="*/ 6562725 w 6562725"/>
            <a:gd name="connsiteY11" fmla="*/ 0 h 3343274"/>
            <a:gd name="connsiteX12" fmla="*/ 6562725 w 6562725"/>
            <a:gd name="connsiteY12" fmla="*/ 635222 h 3343274"/>
            <a:gd name="connsiteX13" fmla="*/ 6562725 w 6562725"/>
            <a:gd name="connsiteY13" fmla="*/ 1370742 h 3343274"/>
            <a:gd name="connsiteX14" fmla="*/ 6562725 w 6562725"/>
            <a:gd name="connsiteY14" fmla="*/ 1972532 h 3343274"/>
            <a:gd name="connsiteX15" fmla="*/ 6562725 w 6562725"/>
            <a:gd name="connsiteY15" fmla="*/ 2540888 h 3343274"/>
            <a:gd name="connsiteX16" fmla="*/ 6562725 w 6562725"/>
            <a:gd name="connsiteY16" fmla="*/ 3343274 h 3343274"/>
            <a:gd name="connsiteX17" fmla="*/ 5906453 w 6562725"/>
            <a:gd name="connsiteY17" fmla="*/ 3343274 h 3343274"/>
            <a:gd name="connsiteX18" fmla="*/ 5315807 w 6562725"/>
            <a:gd name="connsiteY18" fmla="*/ 3343274 h 3343274"/>
            <a:gd name="connsiteX19" fmla="*/ 4856417 w 6562725"/>
            <a:gd name="connsiteY19" fmla="*/ 3343274 h 3343274"/>
            <a:gd name="connsiteX20" fmla="*/ 4265771 w 6562725"/>
            <a:gd name="connsiteY20" fmla="*/ 3343274 h 3343274"/>
            <a:gd name="connsiteX21" fmla="*/ 3675126 w 6562725"/>
            <a:gd name="connsiteY21" fmla="*/ 3343274 h 3343274"/>
            <a:gd name="connsiteX22" fmla="*/ 3018853 w 6562725"/>
            <a:gd name="connsiteY22" fmla="*/ 3343274 h 3343274"/>
            <a:gd name="connsiteX23" fmla="*/ 2362581 w 6562725"/>
            <a:gd name="connsiteY23" fmla="*/ 3343274 h 3343274"/>
            <a:gd name="connsiteX24" fmla="*/ 1640681 w 6562725"/>
            <a:gd name="connsiteY24" fmla="*/ 3343274 h 3343274"/>
            <a:gd name="connsiteX25" fmla="*/ 1050036 w 6562725"/>
            <a:gd name="connsiteY25" fmla="*/ 3343274 h 3343274"/>
            <a:gd name="connsiteX26" fmla="*/ 0 w 6562725"/>
            <a:gd name="connsiteY26" fmla="*/ 3343274 h 3343274"/>
            <a:gd name="connsiteX27" fmla="*/ 0 w 6562725"/>
            <a:gd name="connsiteY27" fmla="*/ 2741485 h 3343274"/>
            <a:gd name="connsiteX28" fmla="*/ 0 w 6562725"/>
            <a:gd name="connsiteY28" fmla="*/ 2039397 h 3343274"/>
            <a:gd name="connsiteX29" fmla="*/ 0 w 6562725"/>
            <a:gd name="connsiteY29" fmla="*/ 1471041 h 3343274"/>
            <a:gd name="connsiteX30" fmla="*/ 0 w 6562725"/>
            <a:gd name="connsiteY30" fmla="*/ 735520 h 3343274"/>
            <a:gd name="connsiteX31" fmla="*/ 0 w 6562725"/>
            <a:gd name="connsiteY31" fmla="*/ 0 h 33432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6562725" h="3343274" fill="none" extrusionOk="0">
              <a:moveTo>
                <a:pt x="0" y="0"/>
              </a:moveTo>
              <a:cubicBezTo>
                <a:pt x="138470" y="21680"/>
                <a:pt x="293587" y="-13259"/>
                <a:pt x="525018" y="0"/>
              </a:cubicBezTo>
              <a:cubicBezTo>
                <a:pt x="756449" y="13259"/>
                <a:pt x="995410" y="-33202"/>
                <a:pt x="1312545" y="0"/>
              </a:cubicBezTo>
              <a:cubicBezTo>
                <a:pt x="1629680" y="33202"/>
                <a:pt x="1744527" y="2705"/>
                <a:pt x="1968818" y="0"/>
              </a:cubicBezTo>
              <a:cubicBezTo>
                <a:pt x="2193109" y="-2705"/>
                <a:pt x="2258470" y="1866"/>
                <a:pt x="2493836" y="0"/>
              </a:cubicBezTo>
              <a:cubicBezTo>
                <a:pt x="2729202" y="-1866"/>
                <a:pt x="2855711" y="-9086"/>
                <a:pt x="2953226" y="0"/>
              </a:cubicBezTo>
              <a:cubicBezTo>
                <a:pt x="3050741" y="9086"/>
                <a:pt x="3322244" y="-23685"/>
                <a:pt x="3675126" y="0"/>
              </a:cubicBezTo>
              <a:cubicBezTo>
                <a:pt x="4028008" y="23685"/>
                <a:pt x="4037294" y="11582"/>
                <a:pt x="4134517" y="0"/>
              </a:cubicBezTo>
              <a:cubicBezTo>
                <a:pt x="4231740" y="-11582"/>
                <a:pt x="4467927" y="-3853"/>
                <a:pt x="4593908" y="0"/>
              </a:cubicBezTo>
              <a:cubicBezTo>
                <a:pt x="4719889" y="3853"/>
                <a:pt x="4982341" y="-25496"/>
                <a:pt x="5315807" y="0"/>
              </a:cubicBezTo>
              <a:cubicBezTo>
                <a:pt x="5649273" y="25496"/>
                <a:pt x="5694169" y="-7813"/>
                <a:pt x="5840825" y="0"/>
              </a:cubicBezTo>
              <a:cubicBezTo>
                <a:pt x="5987481" y="7813"/>
                <a:pt x="6290834" y="26958"/>
                <a:pt x="6562725" y="0"/>
              </a:cubicBezTo>
              <a:cubicBezTo>
                <a:pt x="6534148" y="129488"/>
                <a:pt x="6541414" y="390031"/>
                <a:pt x="6562725" y="635222"/>
              </a:cubicBezTo>
              <a:cubicBezTo>
                <a:pt x="6584036" y="880413"/>
                <a:pt x="6585427" y="1039702"/>
                <a:pt x="6562725" y="1370742"/>
              </a:cubicBezTo>
              <a:cubicBezTo>
                <a:pt x="6540023" y="1701782"/>
                <a:pt x="6557637" y="1805843"/>
                <a:pt x="6562725" y="1972532"/>
              </a:cubicBezTo>
              <a:cubicBezTo>
                <a:pt x="6567814" y="2139221"/>
                <a:pt x="6586711" y="2284751"/>
                <a:pt x="6562725" y="2540888"/>
              </a:cubicBezTo>
              <a:cubicBezTo>
                <a:pt x="6538739" y="2797025"/>
                <a:pt x="6528949" y="3018340"/>
                <a:pt x="6562725" y="3343274"/>
              </a:cubicBezTo>
              <a:cubicBezTo>
                <a:pt x="6408844" y="3336562"/>
                <a:pt x="6234133" y="3374967"/>
                <a:pt x="5906453" y="3343274"/>
              </a:cubicBezTo>
              <a:cubicBezTo>
                <a:pt x="5578773" y="3311581"/>
                <a:pt x="5525474" y="3361082"/>
                <a:pt x="5315807" y="3343274"/>
              </a:cubicBezTo>
              <a:cubicBezTo>
                <a:pt x="5106140" y="3325466"/>
                <a:pt x="5065571" y="3355140"/>
                <a:pt x="4856417" y="3343274"/>
              </a:cubicBezTo>
              <a:cubicBezTo>
                <a:pt x="4647263" y="3331409"/>
                <a:pt x="4393428" y="3339275"/>
                <a:pt x="4265771" y="3343274"/>
              </a:cubicBezTo>
              <a:cubicBezTo>
                <a:pt x="4138114" y="3347273"/>
                <a:pt x="3853260" y="3352624"/>
                <a:pt x="3675126" y="3343274"/>
              </a:cubicBezTo>
              <a:cubicBezTo>
                <a:pt x="3496993" y="3333924"/>
                <a:pt x="3167038" y="3344918"/>
                <a:pt x="3018853" y="3343274"/>
              </a:cubicBezTo>
              <a:cubicBezTo>
                <a:pt x="2870668" y="3341630"/>
                <a:pt x="2663397" y="3374647"/>
                <a:pt x="2362581" y="3343274"/>
              </a:cubicBezTo>
              <a:cubicBezTo>
                <a:pt x="2061765" y="3311901"/>
                <a:pt x="1954512" y="3371472"/>
                <a:pt x="1640681" y="3343274"/>
              </a:cubicBezTo>
              <a:cubicBezTo>
                <a:pt x="1326850" y="3315076"/>
                <a:pt x="1245990" y="3353073"/>
                <a:pt x="1050036" y="3343274"/>
              </a:cubicBezTo>
              <a:cubicBezTo>
                <a:pt x="854082" y="3333475"/>
                <a:pt x="335705" y="3335610"/>
                <a:pt x="0" y="3343274"/>
              </a:cubicBezTo>
              <a:cubicBezTo>
                <a:pt x="18497" y="3149379"/>
                <a:pt x="6413" y="2914021"/>
                <a:pt x="0" y="2741485"/>
              </a:cubicBezTo>
              <a:cubicBezTo>
                <a:pt x="-6413" y="2568949"/>
                <a:pt x="375" y="2218083"/>
                <a:pt x="0" y="2039397"/>
              </a:cubicBezTo>
              <a:cubicBezTo>
                <a:pt x="-375" y="1860711"/>
                <a:pt x="-2540" y="1592452"/>
                <a:pt x="0" y="1471041"/>
              </a:cubicBezTo>
              <a:cubicBezTo>
                <a:pt x="2540" y="1349630"/>
                <a:pt x="-19492" y="1074634"/>
                <a:pt x="0" y="735520"/>
              </a:cubicBezTo>
              <a:cubicBezTo>
                <a:pt x="19492" y="396406"/>
                <a:pt x="2142" y="196638"/>
                <a:pt x="0" y="0"/>
              </a:cubicBezTo>
              <a:close/>
            </a:path>
            <a:path w="6562725" h="3343274" stroke="0" extrusionOk="0">
              <a:moveTo>
                <a:pt x="0" y="0"/>
              </a:moveTo>
              <a:cubicBezTo>
                <a:pt x="256057" y="955"/>
                <a:pt x="365750" y="19425"/>
                <a:pt x="656273" y="0"/>
              </a:cubicBezTo>
              <a:cubicBezTo>
                <a:pt x="946796" y="-19425"/>
                <a:pt x="1216674" y="-28442"/>
                <a:pt x="1443800" y="0"/>
              </a:cubicBezTo>
              <a:cubicBezTo>
                <a:pt x="1670926" y="28442"/>
                <a:pt x="1864748" y="16617"/>
                <a:pt x="2165699" y="0"/>
              </a:cubicBezTo>
              <a:cubicBezTo>
                <a:pt x="2466650" y="-16617"/>
                <a:pt x="2673404" y="31090"/>
                <a:pt x="2887599" y="0"/>
              </a:cubicBezTo>
              <a:cubicBezTo>
                <a:pt x="3101794" y="-31090"/>
                <a:pt x="3417780" y="-10492"/>
                <a:pt x="3609499" y="0"/>
              </a:cubicBezTo>
              <a:cubicBezTo>
                <a:pt x="3801218" y="10492"/>
                <a:pt x="3888837" y="-8615"/>
                <a:pt x="4068890" y="0"/>
              </a:cubicBezTo>
              <a:cubicBezTo>
                <a:pt x="4248943" y="8615"/>
                <a:pt x="4590248" y="-7230"/>
                <a:pt x="4725162" y="0"/>
              </a:cubicBezTo>
              <a:cubicBezTo>
                <a:pt x="4860076" y="7230"/>
                <a:pt x="5180671" y="39097"/>
                <a:pt x="5512689" y="0"/>
              </a:cubicBezTo>
              <a:cubicBezTo>
                <a:pt x="5844707" y="-39097"/>
                <a:pt x="6298232" y="-44607"/>
                <a:pt x="6562725" y="0"/>
              </a:cubicBezTo>
              <a:cubicBezTo>
                <a:pt x="6562405" y="144012"/>
                <a:pt x="6581128" y="450600"/>
                <a:pt x="6562725" y="568357"/>
              </a:cubicBezTo>
              <a:cubicBezTo>
                <a:pt x="6544322" y="686114"/>
                <a:pt x="6576814" y="904303"/>
                <a:pt x="6562725" y="1170146"/>
              </a:cubicBezTo>
              <a:cubicBezTo>
                <a:pt x="6548636" y="1435989"/>
                <a:pt x="6565849" y="1574047"/>
                <a:pt x="6562725" y="1905666"/>
              </a:cubicBezTo>
              <a:cubicBezTo>
                <a:pt x="6559601" y="2237285"/>
                <a:pt x="6574793" y="2316083"/>
                <a:pt x="6562725" y="2540888"/>
              </a:cubicBezTo>
              <a:cubicBezTo>
                <a:pt x="6550657" y="2765693"/>
                <a:pt x="6592848" y="3141775"/>
                <a:pt x="6562725" y="3343274"/>
              </a:cubicBezTo>
              <a:cubicBezTo>
                <a:pt x="6404897" y="3363881"/>
                <a:pt x="6160705" y="3342627"/>
                <a:pt x="6037707" y="3343274"/>
              </a:cubicBezTo>
              <a:cubicBezTo>
                <a:pt x="5914709" y="3343921"/>
                <a:pt x="5649594" y="3348983"/>
                <a:pt x="5381435" y="3343274"/>
              </a:cubicBezTo>
              <a:cubicBezTo>
                <a:pt x="5113276" y="3337565"/>
                <a:pt x="4982543" y="3313188"/>
                <a:pt x="4725162" y="3343274"/>
              </a:cubicBezTo>
              <a:cubicBezTo>
                <a:pt x="4467781" y="3373360"/>
                <a:pt x="4099302" y="3373663"/>
                <a:pt x="3937635" y="3343274"/>
              </a:cubicBezTo>
              <a:cubicBezTo>
                <a:pt x="3775968" y="3312885"/>
                <a:pt x="3465998" y="3359675"/>
                <a:pt x="3346990" y="3343274"/>
              </a:cubicBezTo>
              <a:cubicBezTo>
                <a:pt x="3227982" y="3326873"/>
                <a:pt x="2847581" y="3337206"/>
                <a:pt x="2559463" y="3343274"/>
              </a:cubicBezTo>
              <a:cubicBezTo>
                <a:pt x="2271345" y="3349342"/>
                <a:pt x="2207150" y="3348793"/>
                <a:pt x="2100072" y="3343274"/>
              </a:cubicBezTo>
              <a:cubicBezTo>
                <a:pt x="1992994" y="3337755"/>
                <a:pt x="1788763" y="3360744"/>
                <a:pt x="1575054" y="3343274"/>
              </a:cubicBezTo>
              <a:cubicBezTo>
                <a:pt x="1361345" y="3325804"/>
                <a:pt x="1184865" y="3331499"/>
                <a:pt x="853154" y="3343274"/>
              </a:cubicBezTo>
              <a:cubicBezTo>
                <a:pt x="521443" y="3355049"/>
                <a:pt x="251813" y="3351773"/>
                <a:pt x="0" y="3343274"/>
              </a:cubicBezTo>
              <a:cubicBezTo>
                <a:pt x="-18577" y="3118494"/>
                <a:pt x="-33331" y="2849267"/>
                <a:pt x="0" y="2674619"/>
              </a:cubicBezTo>
              <a:cubicBezTo>
                <a:pt x="33331" y="2499971"/>
                <a:pt x="26307" y="2258122"/>
                <a:pt x="0" y="2039397"/>
              </a:cubicBezTo>
              <a:cubicBezTo>
                <a:pt x="-26307" y="1820672"/>
                <a:pt x="-29595" y="1508873"/>
                <a:pt x="0" y="1303877"/>
              </a:cubicBezTo>
              <a:cubicBezTo>
                <a:pt x="29595" y="1098881"/>
                <a:pt x="21425" y="839334"/>
                <a:pt x="0" y="702088"/>
              </a:cubicBezTo>
              <a:cubicBezTo>
                <a:pt x="-21425" y="564842"/>
                <a:pt x="14487" y="143065"/>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Tips and advice</a:t>
          </a: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The cost estimate (or budget) is a breakdown of eligible</a:t>
          </a:r>
          <a:r>
            <a:rPr lang="is-IS" sz="1400" baseline="0">
              <a:solidFill>
                <a:schemeClr val="dk1"/>
              </a:solidFill>
              <a:effectLst/>
              <a:latin typeface="+mn-lt"/>
              <a:ea typeface="+mn-ea"/>
              <a:cs typeface="+mn-cs"/>
            </a:rPr>
            <a:t> project costs</a:t>
          </a:r>
          <a:r>
            <a:rPr lang="is-IS" sz="1400">
              <a:solidFill>
                <a:schemeClr val="dk1"/>
              </a:solidFill>
              <a:effectLst/>
              <a:latin typeface="+mn-lt"/>
              <a:ea typeface="+mn-ea"/>
              <a:cs typeface="+mn-cs"/>
            </a:rPr>
            <a:t>, linked to project tasks. Each task can contain one or more cost items which can either be direct paid expences or worktime</a:t>
          </a:r>
          <a:r>
            <a:rPr lang="is-IS" sz="1400" baseline="0">
              <a:solidFill>
                <a:schemeClr val="dk1"/>
              </a:solidFill>
              <a:effectLst/>
              <a:latin typeface="+mn-lt"/>
              <a:ea typeface="+mn-ea"/>
              <a:cs typeface="+mn-cs"/>
            </a:rPr>
            <a:t> spent on the project.</a:t>
          </a:r>
          <a:endParaRPr lang="is-IS" sz="1400" baseline="0">
            <a:solidFill>
              <a:srgbClr val="FF0000"/>
            </a:solidFill>
            <a:effectLst/>
            <a:latin typeface="+mn-lt"/>
            <a:ea typeface="+mn-ea"/>
            <a:cs typeface="+mn-cs"/>
          </a:endParaRP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A detailed and </a:t>
          </a:r>
          <a:r>
            <a:rPr lang="is-IS" sz="1400" b="1">
              <a:solidFill>
                <a:schemeClr val="dk1"/>
              </a:solidFill>
              <a:effectLst/>
              <a:latin typeface="+mn-lt"/>
              <a:ea typeface="+mn-ea"/>
              <a:cs typeface="+mn-cs"/>
            </a:rPr>
            <a:t>credible</a:t>
          </a:r>
          <a:r>
            <a:rPr lang="is-IS" sz="1400">
              <a:solidFill>
                <a:schemeClr val="dk1"/>
              </a:solidFill>
              <a:effectLst/>
              <a:latin typeface="+mn-lt"/>
              <a:ea typeface="+mn-ea"/>
              <a:cs typeface="+mn-cs"/>
            </a:rPr>
            <a:t> budget shows good preparation. Cost figures must be realistic, neither exaggerated nor underestimated, and try to anticipate all necessary cost items.</a:t>
          </a: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Do not enter large numbers </a:t>
          </a:r>
          <a:r>
            <a:rPr lang="is-IS" sz="1400" b="1">
              <a:solidFill>
                <a:schemeClr val="dk1"/>
              </a:solidFill>
              <a:effectLst/>
              <a:latin typeface="+mn-lt"/>
              <a:ea typeface="+mn-ea"/>
              <a:cs typeface="+mn-cs"/>
            </a:rPr>
            <a:t>without explanation</a:t>
          </a:r>
          <a:r>
            <a:rPr lang="is-IS" sz="1400">
              <a:solidFill>
                <a:schemeClr val="dk1"/>
              </a:solidFill>
              <a:effectLst/>
              <a:latin typeface="+mn-lt"/>
              <a:ea typeface="+mn-ea"/>
              <a:cs typeface="+mn-cs"/>
            </a:rPr>
            <a:t>, specify quantity and unit price.</a:t>
          </a:r>
        </a:p>
        <a:p>
          <a:pPr rtl="0" eaLnBrk="0" fontAlgn="base" hangingPunct="0"/>
          <a:r>
            <a:rPr lang="is-IS" sz="1400">
              <a:solidFill>
                <a:schemeClr val="dk1"/>
              </a:solidFill>
              <a:effectLst/>
              <a:latin typeface="+mn-lt"/>
              <a:ea typeface="+mn-ea"/>
              <a:cs typeface="+mn-cs"/>
            </a:rPr>
            <a:t>A cost estimate should show the total of eligible costs of the project applied for here. </a:t>
          </a:r>
        </a:p>
        <a:p>
          <a:pPr rtl="0" eaLnBrk="0" fontAlgn="base" hangingPunct="0"/>
          <a:endParaRPr lang="is-IS" sz="1400">
            <a:solidFill>
              <a:schemeClr val="dk1"/>
            </a:solidFill>
            <a:effectLst/>
            <a:latin typeface="+mn-lt"/>
            <a:ea typeface="+mn-ea"/>
            <a:cs typeface="+mn-cs"/>
          </a:endParaRPr>
        </a:p>
        <a:p>
          <a:r>
            <a:rPr lang="en-US" sz="1400" b="1" i="1"/>
            <a:t>Familiarize yourself with the allocation rules for which costs are eligible for funding and the maximum hourly rate that can be calculated for your own work contribution.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8</xdr:row>
      <xdr:rowOff>28574</xdr:rowOff>
    </xdr:from>
    <xdr:to>
      <xdr:col>6</xdr:col>
      <xdr:colOff>85725</xdr:colOff>
      <xdr:row>20</xdr:row>
      <xdr:rowOff>114300</xdr:rowOff>
    </xdr:to>
    <xdr:sp macro="" textlink="">
      <xdr:nvSpPr>
        <xdr:cNvPr id="2" name="TextBox 1">
          <a:extLst>
            <a:ext uri="{FF2B5EF4-FFF2-40B4-BE49-F238E27FC236}">
              <a16:creationId xmlns:a16="http://schemas.microsoft.com/office/drawing/2014/main" id="{711D0AE3-247A-4C6B-A0DF-AB8009453D0D}"/>
            </a:ext>
          </a:extLst>
        </xdr:cNvPr>
        <xdr:cNvSpPr txBox="1"/>
      </xdr:nvSpPr>
      <xdr:spPr>
        <a:xfrm>
          <a:off x="6657975" y="1752599"/>
          <a:ext cx="4667250" cy="2371726"/>
        </a:xfrm>
        <a:custGeom>
          <a:avLst/>
          <a:gdLst>
            <a:gd name="connsiteX0" fmla="*/ 0 w 4667250"/>
            <a:gd name="connsiteY0" fmla="*/ 0 h 2371726"/>
            <a:gd name="connsiteX1" fmla="*/ 713423 w 4667250"/>
            <a:gd name="connsiteY1" fmla="*/ 0 h 2371726"/>
            <a:gd name="connsiteX2" fmla="*/ 1380173 w 4667250"/>
            <a:gd name="connsiteY2" fmla="*/ 0 h 2371726"/>
            <a:gd name="connsiteX3" fmla="*/ 2093595 w 4667250"/>
            <a:gd name="connsiteY3" fmla="*/ 0 h 2371726"/>
            <a:gd name="connsiteX4" fmla="*/ 2853690 w 4667250"/>
            <a:gd name="connsiteY4" fmla="*/ 0 h 2371726"/>
            <a:gd name="connsiteX5" fmla="*/ 3427095 w 4667250"/>
            <a:gd name="connsiteY5" fmla="*/ 0 h 2371726"/>
            <a:gd name="connsiteX6" fmla="*/ 4093845 w 4667250"/>
            <a:gd name="connsiteY6" fmla="*/ 0 h 2371726"/>
            <a:gd name="connsiteX7" fmla="*/ 4667250 w 4667250"/>
            <a:gd name="connsiteY7" fmla="*/ 0 h 2371726"/>
            <a:gd name="connsiteX8" fmla="*/ 4667250 w 4667250"/>
            <a:gd name="connsiteY8" fmla="*/ 640366 h 2371726"/>
            <a:gd name="connsiteX9" fmla="*/ 4667250 w 4667250"/>
            <a:gd name="connsiteY9" fmla="*/ 1209580 h 2371726"/>
            <a:gd name="connsiteX10" fmla="*/ 4667250 w 4667250"/>
            <a:gd name="connsiteY10" fmla="*/ 1731360 h 2371726"/>
            <a:gd name="connsiteX11" fmla="*/ 4667250 w 4667250"/>
            <a:gd name="connsiteY11" fmla="*/ 2371726 h 2371726"/>
            <a:gd name="connsiteX12" fmla="*/ 4000500 w 4667250"/>
            <a:gd name="connsiteY12" fmla="*/ 2371726 h 2371726"/>
            <a:gd name="connsiteX13" fmla="*/ 3473768 w 4667250"/>
            <a:gd name="connsiteY13" fmla="*/ 2371726 h 2371726"/>
            <a:gd name="connsiteX14" fmla="*/ 2760345 w 4667250"/>
            <a:gd name="connsiteY14" fmla="*/ 2371726 h 2371726"/>
            <a:gd name="connsiteX15" fmla="*/ 2000250 w 4667250"/>
            <a:gd name="connsiteY15" fmla="*/ 2371726 h 2371726"/>
            <a:gd name="connsiteX16" fmla="*/ 1426845 w 4667250"/>
            <a:gd name="connsiteY16" fmla="*/ 2371726 h 2371726"/>
            <a:gd name="connsiteX17" fmla="*/ 666750 w 4667250"/>
            <a:gd name="connsiteY17" fmla="*/ 2371726 h 2371726"/>
            <a:gd name="connsiteX18" fmla="*/ 0 w 4667250"/>
            <a:gd name="connsiteY18" fmla="*/ 2371726 h 2371726"/>
            <a:gd name="connsiteX19" fmla="*/ 0 w 4667250"/>
            <a:gd name="connsiteY19" fmla="*/ 1802512 h 2371726"/>
            <a:gd name="connsiteX20" fmla="*/ 0 w 4667250"/>
            <a:gd name="connsiteY20" fmla="*/ 1185863 h 2371726"/>
            <a:gd name="connsiteX21" fmla="*/ 0 w 4667250"/>
            <a:gd name="connsiteY21" fmla="*/ 592932 h 2371726"/>
            <a:gd name="connsiteX22" fmla="*/ 0 w 4667250"/>
            <a:gd name="connsiteY22" fmla="*/ 0 h 23717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4667250" h="2371726" fill="none" extrusionOk="0">
              <a:moveTo>
                <a:pt x="0" y="0"/>
              </a:moveTo>
              <a:cubicBezTo>
                <a:pt x="212782" y="126"/>
                <a:pt x="427613" y="-24883"/>
                <a:pt x="713423" y="0"/>
              </a:cubicBezTo>
              <a:cubicBezTo>
                <a:pt x="999233" y="24883"/>
                <a:pt x="1117947" y="-6021"/>
                <a:pt x="1380173" y="0"/>
              </a:cubicBezTo>
              <a:cubicBezTo>
                <a:pt x="1642399" y="6021"/>
                <a:pt x="1905352" y="-23400"/>
                <a:pt x="2093595" y="0"/>
              </a:cubicBezTo>
              <a:cubicBezTo>
                <a:pt x="2281838" y="23400"/>
                <a:pt x="2685642" y="33076"/>
                <a:pt x="2853690" y="0"/>
              </a:cubicBezTo>
              <a:cubicBezTo>
                <a:pt x="3021739" y="-33076"/>
                <a:pt x="3280142" y="27074"/>
                <a:pt x="3427095" y="0"/>
              </a:cubicBezTo>
              <a:cubicBezTo>
                <a:pt x="3574049" y="-27074"/>
                <a:pt x="3914174" y="-3850"/>
                <a:pt x="4093845" y="0"/>
              </a:cubicBezTo>
              <a:cubicBezTo>
                <a:pt x="4273516" y="3850"/>
                <a:pt x="4468787" y="-4987"/>
                <a:pt x="4667250" y="0"/>
              </a:cubicBezTo>
              <a:cubicBezTo>
                <a:pt x="4685862" y="252397"/>
                <a:pt x="4674465" y="493498"/>
                <a:pt x="4667250" y="640366"/>
              </a:cubicBezTo>
              <a:cubicBezTo>
                <a:pt x="4660035" y="787234"/>
                <a:pt x="4661918" y="1007959"/>
                <a:pt x="4667250" y="1209580"/>
              </a:cubicBezTo>
              <a:cubicBezTo>
                <a:pt x="4672582" y="1411201"/>
                <a:pt x="4670324" y="1583022"/>
                <a:pt x="4667250" y="1731360"/>
              </a:cubicBezTo>
              <a:cubicBezTo>
                <a:pt x="4664176" y="1879698"/>
                <a:pt x="4697405" y="2215251"/>
                <a:pt x="4667250" y="2371726"/>
              </a:cubicBezTo>
              <a:cubicBezTo>
                <a:pt x="4431390" y="2398647"/>
                <a:pt x="4194471" y="2369349"/>
                <a:pt x="4000500" y="2371726"/>
              </a:cubicBezTo>
              <a:cubicBezTo>
                <a:pt x="3806529" y="2374104"/>
                <a:pt x="3673278" y="2378176"/>
                <a:pt x="3473768" y="2371726"/>
              </a:cubicBezTo>
              <a:cubicBezTo>
                <a:pt x="3274258" y="2365276"/>
                <a:pt x="2932586" y="2397690"/>
                <a:pt x="2760345" y="2371726"/>
              </a:cubicBezTo>
              <a:cubicBezTo>
                <a:pt x="2588104" y="2345762"/>
                <a:pt x="2271927" y="2336042"/>
                <a:pt x="2000250" y="2371726"/>
              </a:cubicBezTo>
              <a:cubicBezTo>
                <a:pt x="1728574" y="2407410"/>
                <a:pt x="1705745" y="2395250"/>
                <a:pt x="1426845" y="2371726"/>
              </a:cubicBezTo>
              <a:cubicBezTo>
                <a:pt x="1147945" y="2348202"/>
                <a:pt x="1035573" y="2359081"/>
                <a:pt x="666750" y="2371726"/>
              </a:cubicBezTo>
              <a:cubicBezTo>
                <a:pt x="297928" y="2384371"/>
                <a:pt x="155184" y="2374138"/>
                <a:pt x="0" y="2371726"/>
              </a:cubicBezTo>
              <a:cubicBezTo>
                <a:pt x="-9415" y="2199208"/>
                <a:pt x="741" y="2010609"/>
                <a:pt x="0" y="1802512"/>
              </a:cubicBezTo>
              <a:cubicBezTo>
                <a:pt x="-741" y="1594415"/>
                <a:pt x="-14497" y="1458371"/>
                <a:pt x="0" y="1185863"/>
              </a:cubicBezTo>
              <a:cubicBezTo>
                <a:pt x="14497" y="913355"/>
                <a:pt x="-21544" y="832832"/>
                <a:pt x="0" y="592932"/>
              </a:cubicBezTo>
              <a:cubicBezTo>
                <a:pt x="21544" y="353032"/>
                <a:pt x="-623" y="230622"/>
                <a:pt x="0" y="0"/>
              </a:cubicBezTo>
              <a:close/>
            </a:path>
            <a:path w="4667250" h="2371726" stroke="0" extrusionOk="0">
              <a:moveTo>
                <a:pt x="0" y="0"/>
              </a:moveTo>
              <a:cubicBezTo>
                <a:pt x="333222" y="28673"/>
                <a:pt x="352583" y="-26991"/>
                <a:pt x="666750" y="0"/>
              </a:cubicBezTo>
              <a:cubicBezTo>
                <a:pt x="980917" y="26991"/>
                <a:pt x="1189562" y="-22727"/>
                <a:pt x="1426845" y="0"/>
              </a:cubicBezTo>
              <a:cubicBezTo>
                <a:pt x="1664129" y="22727"/>
                <a:pt x="1914053" y="11962"/>
                <a:pt x="2140268" y="0"/>
              </a:cubicBezTo>
              <a:cubicBezTo>
                <a:pt x="2366483" y="-11962"/>
                <a:pt x="2652553" y="-22447"/>
                <a:pt x="2853690" y="0"/>
              </a:cubicBezTo>
              <a:cubicBezTo>
                <a:pt x="3054827" y="22447"/>
                <a:pt x="3392209" y="-12746"/>
                <a:pt x="3567112" y="0"/>
              </a:cubicBezTo>
              <a:cubicBezTo>
                <a:pt x="3742015" y="12746"/>
                <a:pt x="3921334" y="75"/>
                <a:pt x="4093845" y="0"/>
              </a:cubicBezTo>
              <a:cubicBezTo>
                <a:pt x="4266356" y="-75"/>
                <a:pt x="4421758" y="25046"/>
                <a:pt x="4667250" y="0"/>
              </a:cubicBezTo>
              <a:cubicBezTo>
                <a:pt x="4675977" y="177605"/>
                <a:pt x="4641705" y="475678"/>
                <a:pt x="4667250" y="640366"/>
              </a:cubicBezTo>
              <a:cubicBezTo>
                <a:pt x="4692795" y="805054"/>
                <a:pt x="4660882" y="932113"/>
                <a:pt x="4667250" y="1209580"/>
              </a:cubicBezTo>
              <a:cubicBezTo>
                <a:pt x="4673618" y="1487047"/>
                <a:pt x="4651697" y="1537971"/>
                <a:pt x="4667250" y="1849946"/>
              </a:cubicBezTo>
              <a:cubicBezTo>
                <a:pt x="4682803" y="2161921"/>
                <a:pt x="4653339" y="2260212"/>
                <a:pt x="4667250" y="2371726"/>
              </a:cubicBezTo>
              <a:cubicBezTo>
                <a:pt x="4451419" y="2394971"/>
                <a:pt x="4115003" y="2387534"/>
                <a:pt x="3907155" y="2371726"/>
              </a:cubicBezTo>
              <a:cubicBezTo>
                <a:pt x="3699308" y="2355918"/>
                <a:pt x="3469589" y="2350475"/>
                <a:pt x="3287078" y="2371726"/>
              </a:cubicBezTo>
              <a:cubicBezTo>
                <a:pt x="3104567" y="2392977"/>
                <a:pt x="3019097" y="2396251"/>
                <a:pt x="2760345" y="2371726"/>
              </a:cubicBezTo>
              <a:cubicBezTo>
                <a:pt x="2501593" y="2347201"/>
                <a:pt x="2350689" y="2406188"/>
                <a:pt x="2000250" y="2371726"/>
              </a:cubicBezTo>
              <a:cubicBezTo>
                <a:pt x="1649811" y="2337264"/>
                <a:pt x="1502831" y="2354070"/>
                <a:pt x="1333500" y="2371726"/>
              </a:cubicBezTo>
              <a:cubicBezTo>
                <a:pt x="1164169" y="2389383"/>
                <a:pt x="945886" y="2394406"/>
                <a:pt x="666750" y="2371726"/>
              </a:cubicBezTo>
              <a:cubicBezTo>
                <a:pt x="387614" y="2349047"/>
                <a:pt x="320731" y="2346280"/>
                <a:pt x="0" y="2371726"/>
              </a:cubicBezTo>
              <a:cubicBezTo>
                <a:pt x="3200" y="2150766"/>
                <a:pt x="-10197" y="1943807"/>
                <a:pt x="0" y="1802512"/>
              </a:cubicBezTo>
              <a:cubicBezTo>
                <a:pt x="10197" y="1661217"/>
                <a:pt x="-4050" y="1322136"/>
                <a:pt x="0" y="1162146"/>
              </a:cubicBezTo>
              <a:cubicBezTo>
                <a:pt x="4050" y="1002156"/>
                <a:pt x="23972" y="689184"/>
                <a:pt x="0" y="545497"/>
              </a:cubicBezTo>
              <a:cubicBezTo>
                <a:pt x="-23972" y="401810"/>
                <a:pt x="1500" y="121312"/>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Tips and advice</a:t>
          </a:r>
        </a:p>
        <a:p>
          <a:pPr rtl="0" eaLnBrk="0" fontAlgn="base" hangingPunct="0"/>
          <a:r>
            <a:rPr lang="is-IS" sz="1400" b="0" i="0">
              <a:solidFill>
                <a:schemeClr val="dk1"/>
              </a:solidFill>
              <a:effectLst/>
              <a:latin typeface="+mn-lt"/>
              <a:ea typeface="+mn-ea"/>
              <a:cs typeface="+mn-cs"/>
            </a:rPr>
            <a:t>Funding is simply about who pays the estimated cost of the project.</a:t>
          </a:r>
        </a:p>
        <a:p>
          <a:pPr rtl="0" eaLnBrk="0" fontAlgn="base" hangingPunct="0"/>
          <a:r>
            <a:rPr lang="is-IS" sz="1400" b="1" i="0">
              <a:solidFill>
                <a:schemeClr val="dk1"/>
              </a:solidFill>
              <a:effectLst/>
              <a:latin typeface="+mn-lt"/>
              <a:ea typeface="+mn-ea"/>
              <a:cs typeface="+mn-cs"/>
            </a:rPr>
            <a:t>Note that funding should be exactly 100%</a:t>
          </a:r>
        </a:p>
        <a:p>
          <a:pPr rtl="0" eaLnBrk="0" fontAlgn="base" hangingPunct="0"/>
          <a:r>
            <a:rPr lang="is-IS" sz="1400" b="0" i="0">
              <a:solidFill>
                <a:schemeClr val="dk1"/>
              </a:solidFill>
              <a:effectLst/>
              <a:latin typeface="+mn-lt"/>
              <a:ea typeface="+mn-ea"/>
              <a:cs typeface="+mn-cs"/>
            </a:rPr>
            <a:t>If funding is below 100%, it suggest that the project can not be completed. If funding is over 100%, it indicates that the grant amount applied for is not needed.</a:t>
          </a:r>
        </a:p>
        <a:p>
          <a:pPr rtl="0" eaLnBrk="0" fontAlgn="base" hangingPunct="0"/>
          <a:endParaRPr lang="is-IS" sz="1400" b="0" i="0" baseline="0">
            <a:solidFill>
              <a:schemeClr val="dk1"/>
            </a:solidFill>
            <a:effectLst/>
            <a:latin typeface="+mn-lt"/>
            <a:ea typeface="+mn-ea"/>
            <a:cs typeface="+mn-cs"/>
          </a:endParaRPr>
        </a:p>
        <a:p>
          <a:pPr rtl="0" eaLnBrk="0" fontAlgn="base" hangingPunct="0"/>
          <a:r>
            <a:rPr lang="is-IS" sz="1400" b="0" i="0" baseline="0">
              <a:solidFill>
                <a:schemeClr val="dk1"/>
              </a:solidFill>
              <a:effectLst/>
              <a:latin typeface="+mn-lt"/>
              <a:ea typeface="+mn-ea"/>
              <a:cs typeface="+mn-cs"/>
            </a:rPr>
            <a:t>Try increasing or decreasing a funding item and see what happens in Balancing above.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390525</xdr:colOff>
      <xdr:row>2</xdr:row>
      <xdr:rowOff>123825</xdr:rowOff>
    </xdr:from>
    <xdr:to>
      <xdr:col>14</xdr:col>
      <xdr:colOff>371475</xdr:colOff>
      <xdr:row>11</xdr:row>
      <xdr:rowOff>133350</xdr:rowOff>
    </xdr:to>
    <xdr:sp macro="" textlink="">
      <xdr:nvSpPr>
        <xdr:cNvPr id="2" name="TextBox 1">
          <a:extLst>
            <a:ext uri="{FF2B5EF4-FFF2-40B4-BE49-F238E27FC236}">
              <a16:creationId xmlns:a16="http://schemas.microsoft.com/office/drawing/2014/main" id="{1A902609-C4E2-4D53-8F58-2F2A224D5421}"/>
            </a:ext>
          </a:extLst>
        </xdr:cNvPr>
        <xdr:cNvSpPr txBox="1"/>
      </xdr:nvSpPr>
      <xdr:spPr>
        <a:xfrm>
          <a:off x="7496175" y="514350"/>
          <a:ext cx="4857750" cy="1724025"/>
        </a:xfrm>
        <a:custGeom>
          <a:avLst/>
          <a:gdLst>
            <a:gd name="connsiteX0" fmla="*/ 0 w 4857750"/>
            <a:gd name="connsiteY0" fmla="*/ 0 h 1724025"/>
            <a:gd name="connsiteX1" fmla="*/ 742542 w 4857750"/>
            <a:gd name="connsiteY1" fmla="*/ 0 h 1724025"/>
            <a:gd name="connsiteX2" fmla="*/ 1387929 w 4857750"/>
            <a:gd name="connsiteY2" fmla="*/ 0 h 1724025"/>
            <a:gd name="connsiteX3" fmla="*/ 2033315 w 4857750"/>
            <a:gd name="connsiteY3" fmla="*/ 0 h 1724025"/>
            <a:gd name="connsiteX4" fmla="*/ 2727280 w 4857750"/>
            <a:gd name="connsiteY4" fmla="*/ 0 h 1724025"/>
            <a:gd name="connsiteX5" fmla="*/ 3469821 w 4857750"/>
            <a:gd name="connsiteY5" fmla="*/ 0 h 1724025"/>
            <a:gd name="connsiteX6" fmla="*/ 4260941 w 4857750"/>
            <a:gd name="connsiteY6" fmla="*/ 0 h 1724025"/>
            <a:gd name="connsiteX7" fmla="*/ 4857750 w 4857750"/>
            <a:gd name="connsiteY7" fmla="*/ 0 h 1724025"/>
            <a:gd name="connsiteX8" fmla="*/ 4857750 w 4857750"/>
            <a:gd name="connsiteY8" fmla="*/ 574675 h 1724025"/>
            <a:gd name="connsiteX9" fmla="*/ 4857750 w 4857750"/>
            <a:gd name="connsiteY9" fmla="*/ 1114870 h 1724025"/>
            <a:gd name="connsiteX10" fmla="*/ 4857750 w 4857750"/>
            <a:gd name="connsiteY10" fmla="*/ 1724025 h 1724025"/>
            <a:gd name="connsiteX11" fmla="*/ 4212363 w 4857750"/>
            <a:gd name="connsiteY11" fmla="*/ 1724025 h 1724025"/>
            <a:gd name="connsiteX12" fmla="*/ 3518399 w 4857750"/>
            <a:gd name="connsiteY12" fmla="*/ 1724025 h 1724025"/>
            <a:gd name="connsiteX13" fmla="*/ 2873012 w 4857750"/>
            <a:gd name="connsiteY13" fmla="*/ 1724025 h 1724025"/>
            <a:gd name="connsiteX14" fmla="*/ 2324780 w 4857750"/>
            <a:gd name="connsiteY14" fmla="*/ 1724025 h 1724025"/>
            <a:gd name="connsiteX15" fmla="*/ 1776549 w 4857750"/>
            <a:gd name="connsiteY15" fmla="*/ 1724025 h 1724025"/>
            <a:gd name="connsiteX16" fmla="*/ 1034007 w 4857750"/>
            <a:gd name="connsiteY16" fmla="*/ 1724025 h 1724025"/>
            <a:gd name="connsiteX17" fmla="*/ 0 w 4857750"/>
            <a:gd name="connsiteY17" fmla="*/ 1724025 h 1724025"/>
            <a:gd name="connsiteX18" fmla="*/ 0 w 4857750"/>
            <a:gd name="connsiteY18" fmla="*/ 1183831 h 1724025"/>
            <a:gd name="connsiteX19" fmla="*/ 0 w 4857750"/>
            <a:gd name="connsiteY19" fmla="*/ 626396 h 1724025"/>
            <a:gd name="connsiteX20" fmla="*/ 0 w 4857750"/>
            <a:gd name="connsiteY20" fmla="*/ 0 h 1724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857750" h="1724025" fill="none" extrusionOk="0">
              <a:moveTo>
                <a:pt x="0" y="0"/>
              </a:moveTo>
              <a:cubicBezTo>
                <a:pt x="348020" y="-37089"/>
                <a:pt x="386895" y="-4130"/>
                <a:pt x="742542" y="0"/>
              </a:cubicBezTo>
              <a:cubicBezTo>
                <a:pt x="1098189" y="4130"/>
                <a:pt x="1234432" y="27178"/>
                <a:pt x="1387929" y="0"/>
              </a:cubicBezTo>
              <a:cubicBezTo>
                <a:pt x="1541426" y="-27178"/>
                <a:pt x="1763794" y="-19164"/>
                <a:pt x="2033315" y="0"/>
              </a:cubicBezTo>
              <a:cubicBezTo>
                <a:pt x="2302836" y="19164"/>
                <a:pt x="2420062" y="10875"/>
                <a:pt x="2727280" y="0"/>
              </a:cubicBezTo>
              <a:cubicBezTo>
                <a:pt x="3034499" y="-10875"/>
                <a:pt x="3254313" y="17807"/>
                <a:pt x="3469821" y="0"/>
              </a:cubicBezTo>
              <a:cubicBezTo>
                <a:pt x="3685329" y="-17807"/>
                <a:pt x="3981432" y="-18127"/>
                <a:pt x="4260941" y="0"/>
              </a:cubicBezTo>
              <a:cubicBezTo>
                <a:pt x="4540450" y="18127"/>
                <a:pt x="4715778" y="28789"/>
                <a:pt x="4857750" y="0"/>
              </a:cubicBezTo>
              <a:cubicBezTo>
                <a:pt x="4836358" y="179020"/>
                <a:pt x="4841510" y="341191"/>
                <a:pt x="4857750" y="574675"/>
              </a:cubicBezTo>
              <a:cubicBezTo>
                <a:pt x="4873990" y="808159"/>
                <a:pt x="4837238" y="856320"/>
                <a:pt x="4857750" y="1114870"/>
              </a:cubicBezTo>
              <a:cubicBezTo>
                <a:pt x="4878262" y="1373421"/>
                <a:pt x="4872283" y="1552600"/>
                <a:pt x="4857750" y="1724025"/>
              </a:cubicBezTo>
              <a:cubicBezTo>
                <a:pt x="4727765" y="1724367"/>
                <a:pt x="4465547" y="1744446"/>
                <a:pt x="4212363" y="1724025"/>
              </a:cubicBezTo>
              <a:cubicBezTo>
                <a:pt x="3959179" y="1703604"/>
                <a:pt x="3682571" y="1712757"/>
                <a:pt x="3518399" y="1724025"/>
              </a:cubicBezTo>
              <a:cubicBezTo>
                <a:pt x="3354227" y="1735293"/>
                <a:pt x="3050636" y="1724622"/>
                <a:pt x="2873012" y="1724025"/>
              </a:cubicBezTo>
              <a:cubicBezTo>
                <a:pt x="2695388" y="1723428"/>
                <a:pt x="2501568" y="1746573"/>
                <a:pt x="2324780" y="1724025"/>
              </a:cubicBezTo>
              <a:cubicBezTo>
                <a:pt x="2147992" y="1701477"/>
                <a:pt x="2020138" y="1718969"/>
                <a:pt x="1776549" y="1724025"/>
              </a:cubicBezTo>
              <a:cubicBezTo>
                <a:pt x="1532960" y="1729081"/>
                <a:pt x="1367072" y="1704914"/>
                <a:pt x="1034007" y="1724025"/>
              </a:cubicBezTo>
              <a:cubicBezTo>
                <a:pt x="700942" y="1743136"/>
                <a:pt x="350030" y="1765307"/>
                <a:pt x="0" y="1724025"/>
              </a:cubicBezTo>
              <a:cubicBezTo>
                <a:pt x="22342" y="1472151"/>
                <a:pt x="20479" y="1443636"/>
                <a:pt x="0" y="1183831"/>
              </a:cubicBezTo>
              <a:cubicBezTo>
                <a:pt x="-20479" y="924026"/>
                <a:pt x="-20421" y="865989"/>
                <a:pt x="0" y="626396"/>
              </a:cubicBezTo>
              <a:cubicBezTo>
                <a:pt x="20421" y="386804"/>
                <a:pt x="-7142" y="145624"/>
                <a:pt x="0" y="0"/>
              </a:cubicBezTo>
              <a:close/>
            </a:path>
            <a:path w="4857750" h="1724025" stroke="0" extrusionOk="0">
              <a:moveTo>
                <a:pt x="0" y="0"/>
              </a:moveTo>
              <a:cubicBezTo>
                <a:pt x="237583" y="-12351"/>
                <a:pt x="393280" y="13510"/>
                <a:pt x="693964" y="0"/>
              </a:cubicBezTo>
              <a:cubicBezTo>
                <a:pt x="994648" y="-13510"/>
                <a:pt x="1305728" y="23616"/>
                <a:pt x="1485084" y="0"/>
              </a:cubicBezTo>
              <a:cubicBezTo>
                <a:pt x="1664440" y="-23616"/>
                <a:pt x="2070951" y="13565"/>
                <a:pt x="2227625" y="0"/>
              </a:cubicBezTo>
              <a:cubicBezTo>
                <a:pt x="2384299" y="-13565"/>
                <a:pt x="2795650" y="-26905"/>
                <a:pt x="2970167" y="0"/>
              </a:cubicBezTo>
              <a:cubicBezTo>
                <a:pt x="3144684" y="26905"/>
                <a:pt x="3444226" y="26771"/>
                <a:pt x="3712709" y="0"/>
              </a:cubicBezTo>
              <a:cubicBezTo>
                <a:pt x="3981192" y="-26771"/>
                <a:pt x="4114711" y="11695"/>
                <a:pt x="4260941" y="0"/>
              </a:cubicBezTo>
              <a:cubicBezTo>
                <a:pt x="4407171" y="-11695"/>
                <a:pt x="4568010" y="6840"/>
                <a:pt x="4857750" y="0"/>
              </a:cubicBezTo>
              <a:cubicBezTo>
                <a:pt x="4841136" y="190913"/>
                <a:pt x="4831949" y="445373"/>
                <a:pt x="4857750" y="609156"/>
              </a:cubicBezTo>
              <a:cubicBezTo>
                <a:pt x="4883551" y="772939"/>
                <a:pt x="4849203" y="915539"/>
                <a:pt x="4857750" y="1166590"/>
              </a:cubicBezTo>
              <a:cubicBezTo>
                <a:pt x="4866297" y="1417641"/>
                <a:pt x="4877116" y="1448579"/>
                <a:pt x="4857750" y="1724025"/>
              </a:cubicBezTo>
              <a:cubicBezTo>
                <a:pt x="4577010" y="1752096"/>
                <a:pt x="4446500" y="1696569"/>
                <a:pt x="4260941" y="1724025"/>
              </a:cubicBezTo>
              <a:cubicBezTo>
                <a:pt x="4075382" y="1751481"/>
                <a:pt x="3684918" y="1721731"/>
                <a:pt x="3518399" y="1724025"/>
              </a:cubicBezTo>
              <a:cubicBezTo>
                <a:pt x="3351880" y="1726319"/>
                <a:pt x="3079626" y="1754890"/>
                <a:pt x="2873012" y="1724025"/>
              </a:cubicBezTo>
              <a:cubicBezTo>
                <a:pt x="2666398" y="1693160"/>
                <a:pt x="2545262" y="1741721"/>
                <a:pt x="2324780" y="1724025"/>
              </a:cubicBezTo>
              <a:cubicBezTo>
                <a:pt x="2104298" y="1706329"/>
                <a:pt x="1795075" y="1688146"/>
                <a:pt x="1533661" y="1724025"/>
              </a:cubicBezTo>
              <a:cubicBezTo>
                <a:pt x="1272247" y="1759904"/>
                <a:pt x="1042075" y="1722584"/>
                <a:pt x="839697" y="1724025"/>
              </a:cubicBezTo>
              <a:cubicBezTo>
                <a:pt x="637319" y="1725466"/>
                <a:pt x="331590" y="1748688"/>
                <a:pt x="0" y="1724025"/>
              </a:cubicBezTo>
              <a:cubicBezTo>
                <a:pt x="-29646" y="1502723"/>
                <a:pt x="28907" y="1368259"/>
                <a:pt x="0" y="1114870"/>
              </a:cubicBezTo>
              <a:cubicBezTo>
                <a:pt x="-28907" y="861481"/>
                <a:pt x="-23342" y="649518"/>
                <a:pt x="0" y="522954"/>
              </a:cubicBezTo>
              <a:cubicBezTo>
                <a:pt x="23342" y="396390"/>
                <a:pt x="-2602" y="136413"/>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Helpful tool</a:t>
          </a:r>
        </a:p>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0">
              <a:solidFill>
                <a:schemeClr val="dk1"/>
              </a:solidFill>
              <a:effectLst/>
              <a:latin typeface="+mn-lt"/>
              <a:ea typeface="+mn-ea"/>
              <a:cs typeface="+mn-cs"/>
            </a:rPr>
            <a:t>We encourage you to log your own work contribution</a:t>
          </a:r>
          <a:r>
            <a:rPr lang="is-IS" sz="1400" b="0" baseline="0">
              <a:solidFill>
                <a:schemeClr val="dk1"/>
              </a:solidFill>
              <a:effectLst/>
              <a:latin typeface="+mn-lt"/>
              <a:ea typeface="+mn-ea"/>
              <a:cs typeface="+mn-cs"/>
            </a:rPr>
            <a:t> on a regluar basis</a:t>
          </a:r>
          <a:r>
            <a:rPr lang="is-IS" sz="1400" b="0">
              <a:solidFill>
                <a:schemeClr val="dk1"/>
              </a:solidFill>
              <a:effectLst/>
              <a:latin typeface="+mn-lt"/>
              <a:ea typeface="+mn-ea"/>
              <a:cs typeface="+mn-cs"/>
            </a:rPr>
            <a:t>. Experience has shown that when trying to estimate your time after</a:t>
          </a:r>
          <a:r>
            <a:rPr lang="is-IS" sz="1400" b="0" baseline="0">
              <a:solidFill>
                <a:schemeClr val="dk1"/>
              </a:solidFill>
              <a:effectLst/>
              <a:latin typeface="+mn-lt"/>
              <a:ea typeface="+mn-ea"/>
              <a:cs typeface="+mn-cs"/>
            </a:rPr>
            <a:t> the fact, </a:t>
          </a:r>
          <a:r>
            <a:rPr lang="is-IS" sz="1400" b="0">
              <a:solidFill>
                <a:schemeClr val="dk1"/>
              </a:solidFill>
              <a:effectLst/>
              <a:latin typeface="+mn-lt"/>
              <a:ea typeface="+mn-ea"/>
              <a:cs typeface="+mn-cs"/>
            </a:rPr>
            <a:t>when a progress or final report is due, most people tend to underestimate the time spent on the project.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BF3AA9-3E1A-4502-897E-4BBE622D5C41}" name="Project_plan" displayName="Project_plan" ref="A9:E25" totalsRowCount="1" headerRowDxfId="67" dataDxfId="66" totalsRowDxfId="65">
  <autoFilter ref="A9:E24" xr:uid="{0BBF3AA9-3E1A-4502-897E-4BBE622D5C41}"/>
  <tableColumns count="5">
    <tableColumn id="1" xr3:uid="{8215B5F3-53C9-40D7-A4F0-9CD67BE782A3}" name="Task " totalsRowLabel="Estimated start and end of project" dataDxfId="64" totalsRowDxfId="63"/>
    <tableColumn id="2" xr3:uid="{E98364DE-8566-42B1-8CD2-5E8DB2038E6E}" name="Start" totalsRowFunction="min" dataDxfId="62" totalsRowDxfId="61"/>
    <tableColumn id="3" xr3:uid="{E64A00D9-FED1-440B-B346-73211E4EAC03}" name="End" totalsRowFunction="max" dataDxfId="60" totalsRowDxfId="59"/>
    <tableColumn id="4" xr3:uid="{32D9B2F6-664F-4480-BE72-C6774E599455}" name="Responsibility" totalsRowLabel="Estimated total project cost" dataDxfId="58" totalsRowDxfId="57"/>
    <tableColumn id="5" xr3:uid="{3EB0602B-7590-4516-98ED-2B264BB9A3FC}" name="Cost" totalsRowFunction="sum" dataDxfId="56" totalsRowDxfId="55">
      <calculatedColumnFormula>IF(ISBLANK(Project_plan[[#This Row],[Task ]]),"",SUMIFS(Budget[Total],Budget[Task],Project_plan[[#This Row],[Task ]]))</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63E65BC-781C-4036-A4C4-2A1A2469308B}" name="Budget" displayName="Budget" ref="A7:E54" totalsRowCount="1" headerRowDxfId="54" dataDxfId="53" totalsRowDxfId="52">
  <autoFilter ref="A7:E53" xr:uid="{863E65BC-781C-4036-A4C4-2A1A2469308B}"/>
  <tableColumns count="5">
    <tableColumn id="2" xr3:uid="{CB0533CF-5168-44F1-8170-32E7B2D52E48}" name="Cost item" totalsRowLabel="Total project cost" dataDxfId="51" totalsRowDxfId="50"/>
    <tableColumn id="1" xr3:uid="{52E550F6-8F23-49BD-9D35-FF7D66415085}" name="Task" dataDxfId="49" totalsRowDxfId="48"/>
    <tableColumn id="3" xr3:uid="{3F5D7375-458B-4520-9D82-331060A03EB0}" name="Units" dataDxfId="47" totalsRowDxfId="46"/>
    <tableColumn id="4" xr3:uid="{033C278A-4385-4925-A817-A753F0F45ED6}" name="Unit price" dataDxfId="45" totalsRowDxfId="44"/>
    <tableColumn id="5" xr3:uid="{42786252-673A-4D29-9057-524258DA77E0}" name="Total" totalsRowFunction="sum" dataDxfId="43" totalsRowDxfId="42">
      <calculatedColumnFormula>Budget[[#This Row],[Units]]*Budget[[#This Row],[Unit price]]</calculatedColumnFormula>
    </tableColumn>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30126CF-42BC-47DC-A0B1-1F07DBC97E06}" name="Funding_plan" displayName="Funding_plan" ref="A8:C21" totalsRowCount="1" headerRowDxfId="41" dataDxfId="40" totalsRowDxfId="39">
  <autoFilter ref="A8:C20" xr:uid="{B30126CF-42BC-47DC-A0B1-1F07DBC97E06}"/>
  <tableColumns count="3">
    <tableColumn id="1" xr3:uid="{BBF23ACB-2813-429E-B973-841E795D7FC0}" name="Funding" totalsRowLabel="Total" dataDxfId="7" totalsRowDxfId="6"/>
    <tableColumn id="2" xr3:uid="{06BA1A07-F3C5-490C-B60B-4BE724F42442}" name="Amount" totalsRowFunction="sum" dataDxfId="5" totalsRowDxfId="4" dataCellStyle="Comma [0]"/>
    <tableColumn id="3" xr3:uid="{D196A608-A7D0-4C54-93BE-C68E8ED80EC5}" name="% of cost" totalsRowFunction="sum" dataDxfId="3" totalsRowDxfId="2">
      <calculatedColumnFormula>IF(ISNUMBER(Funding_plan[[#This Row],[Amount]]),Funding_plan[[#This Row],[Amount]]/Budget[[#Totals],[Total]],"")</calculatedColumnFormula>
    </tableColumn>
  </tableColumns>
  <tableStyleInfo name="TableStyleMedium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3BB62A-C90A-42A8-9F0A-E4FDAB7AA6F2}" name="Cost_recording" displayName="Cost_recording" ref="A7:E45" totalsRowCount="1" headerRowDxfId="38" dataDxfId="37" totalsRowDxfId="36">
  <autoFilter ref="A7:E44" xr:uid="{543BB62A-C90A-42A8-9F0A-E4FDAB7AA6F2}"/>
  <tableColumns count="5">
    <tableColumn id="2" xr3:uid="{CE97E0EE-68BA-40CE-A923-24DDF02FBBE1}" name="Cost item" totalsRowLabel="Total project cost" dataDxfId="35" totalsRowDxfId="34"/>
    <tableColumn id="1" xr3:uid="{ABD345A9-3D72-47FF-8DB7-4805DA0FA6B6}" name="Task" dataDxfId="33" totalsRowDxfId="32"/>
    <tableColumn id="3" xr3:uid="{C2978289-2774-4FAC-BA10-7DE2B75ED47B}" name="Units" dataDxfId="31" totalsRowDxfId="30"/>
    <tableColumn id="4" xr3:uid="{1298EEF8-D432-4779-830D-E62028ACADEC}" name="Unit price" dataDxfId="29" totalsRowDxfId="28"/>
    <tableColumn id="5" xr3:uid="{69EB3AE4-9424-4758-B963-EB90550C58EE}" name="Total" totalsRowFunction="sum" dataDxfId="27" totalsRowDxfId="26">
      <calculatedColumnFormula>Cost_recording[[#This Row],[Units]]*Cost_recording[[#This Row],[Unit price]]</calculatedColumnFormula>
    </tableColumn>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8A9B33-FDF9-4ADC-85E4-254A5A61FAB5}" name="Funding_confirmed" displayName="Funding_confirmed" ref="G1:I6" totalsRowCount="1" totalsRowDxfId="23" headerRowBorderDxfId="25" tableBorderDxfId="24">
  <autoFilter ref="G1:I5" xr:uid="{538A9B33-FDF9-4ADC-85E4-254A5A61FAB5}"/>
  <tableColumns count="3">
    <tableColumn id="1" xr3:uid="{679D1DA3-9BA3-4B85-83DF-965ED99A1434}" name="Funding (confirmed)" totalsRowLabel="Total funding" totalsRowDxfId="22"/>
    <tableColumn id="2" xr3:uid="{C7ED04ED-EAE3-48D0-A11C-9AB240395378}" name="Amount" totalsRowFunction="sum" totalsRowDxfId="21"/>
    <tableColumn id="3" xr3:uid="{E278802A-9413-47A7-9F66-A8BD968564D6}" name="% of cost" totalsRowFunction="sum" dataDxfId="20" totalsRowDxfId="19" dataCellStyle="Percent">
      <calculatedColumnFormula>IF(OR(Funding_confirmed[[#This Row],[Amount]]=0,Cost_recording[[#Totals],[Total]]=0),"",Funding_confirmed[[#This Row],[Amount]]/Cost_recording[[#Totals],[Total]])</calculatedColumnFormula>
    </tableColumn>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809C51-144F-4FF9-B773-028962F93045}" name="Time_log" displayName="Time_log" ref="A7:F55" totalsRowCount="1" headerRowDxfId="18" dataDxfId="17" totalsRowDxfId="16">
  <autoFilter ref="A7:F54" xr:uid="{96809C51-144F-4FF9-B773-028962F93045}"/>
  <tableColumns count="6">
    <tableColumn id="1" xr3:uid="{5775E82F-5516-4997-82A1-7CBA38182FB7}" name="Date" totalsRowLabel="Total" dataDxfId="15" totalsRowDxfId="14"/>
    <tableColumn id="2" xr3:uid="{1AC4B9F0-D8C1-4C03-8316-4DE711C30551}" name="Name of person" dataDxfId="13"/>
    <tableColumn id="3" xr3:uid="{F83CC010-53EC-4411-8349-59025DC1E2C9}" name="Task" dataDxfId="12"/>
    <tableColumn id="4" xr3:uid="{F73EA82D-C1BD-4AF9-B25D-F5A41D530808}" name="Hours" totalsRowFunction="sum" dataDxfId="11"/>
    <tableColumn id="5" xr3:uid="{899BC6EB-CD6A-496A-8A68-E9E430CCF4F6}" name="Rate" dataDxfId="10"/>
    <tableColumn id="6" xr3:uid="{A069512E-D977-4813-990E-3381F6066784}" name="Total" totalsRowFunction="sum" dataDxfId="9" totalsRowDxfId="8">
      <calculatedColumnFormula>Time_log[[#This Row],[Hours]]*Time_log[[#This Row],[Rate]]</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7883-DF6A-47CC-AB2F-CA0CFC8A7023}">
  <sheetPr>
    <tabColor theme="4" tint="0.79998168889431442"/>
  </sheetPr>
  <dimension ref="A1:G25"/>
  <sheetViews>
    <sheetView showGridLines="0" tabSelected="1" zoomScaleNormal="100" workbookViewId="0">
      <selection activeCell="E39" sqref="E39"/>
    </sheetView>
  </sheetViews>
  <sheetFormatPr defaultColWidth="9.140625" defaultRowHeight="15" x14ac:dyDescent="0.25"/>
  <cols>
    <col min="1" max="1" width="42.7109375" style="1" customWidth="1"/>
    <col min="2" max="2" width="10.7109375" style="1" customWidth="1"/>
    <col min="3" max="3" width="11" style="1" customWidth="1"/>
    <col min="4" max="4" width="34.140625" style="1" customWidth="1"/>
    <col min="5" max="5" width="16.42578125" style="1" customWidth="1"/>
    <col min="6" max="6" width="5.42578125" style="1" customWidth="1"/>
    <col min="7" max="7" width="18" style="1" customWidth="1"/>
    <col min="8" max="8" width="38.140625" style="1" customWidth="1"/>
    <col min="9" max="16384" width="9.140625" style="1"/>
  </cols>
  <sheetData>
    <row r="1" spans="1:7" x14ac:dyDescent="0.25">
      <c r="A1" s="88" t="s">
        <v>2</v>
      </c>
      <c r="B1" s="88"/>
      <c r="C1" s="88" t="s">
        <v>3</v>
      </c>
      <c r="D1" s="88"/>
      <c r="E1" s="88"/>
    </row>
    <row r="2" spans="1:7" x14ac:dyDescent="0.25">
      <c r="A2" s="89"/>
      <c r="B2" s="89"/>
      <c r="C2" s="89"/>
      <c r="D2" s="89"/>
      <c r="E2" s="89"/>
    </row>
    <row r="3" spans="1:7" ht="15" customHeight="1" x14ac:dyDescent="0.25">
      <c r="A3" s="51" t="s">
        <v>1</v>
      </c>
      <c r="B3" s="52"/>
      <c r="C3" s="52"/>
      <c r="D3" s="52"/>
      <c r="E3" s="53"/>
    </row>
    <row r="4" spans="1:7" ht="15" customHeight="1" x14ac:dyDescent="0.25">
      <c r="A4" s="57" t="s">
        <v>29</v>
      </c>
      <c r="B4" s="58"/>
      <c r="C4" s="58"/>
      <c r="D4" s="58"/>
      <c r="E4" s="59"/>
    </row>
    <row r="5" spans="1:7" ht="15" customHeight="1" x14ac:dyDescent="0.25">
      <c r="A5" s="57"/>
      <c r="B5" s="58"/>
      <c r="C5" s="58"/>
      <c r="D5" s="58"/>
      <c r="E5" s="59"/>
      <c r="G5" s="11"/>
    </row>
    <row r="6" spans="1:7" ht="13.5" customHeight="1" x14ac:dyDescent="0.25">
      <c r="A6" s="57"/>
      <c r="B6" s="58"/>
      <c r="C6" s="58"/>
      <c r="D6" s="58"/>
      <c r="E6" s="59"/>
      <c r="G6"/>
    </row>
    <row r="7" spans="1:7" ht="15.95" customHeight="1" x14ac:dyDescent="0.25">
      <c r="A7" s="54"/>
      <c r="B7" s="55"/>
      <c r="C7" s="55"/>
      <c r="D7" s="55"/>
      <c r="E7" s="56"/>
    </row>
    <row r="8" spans="1:7" ht="15.95" customHeight="1" x14ac:dyDescent="0.25"/>
    <row r="9" spans="1:7" x14ac:dyDescent="0.25">
      <c r="A9" s="33" t="s">
        <v>27</v>
      </c>
      <c r="B9" s="34" t="s">
        <v>4</v>
      </c>
      <c r="C9" s="34" t="s">
        <v>5</v>
      </c>
      <c r="D9" s="34" t="s">
        <v>6</v>
      </c>
      <c r="E9" s="34" t="s">
        <v>26</v>
      </c>
    </row>
    <row r="10" spans="1:7" x14ac:dyDescent="0.25">
      <c r="B10" s="2"/>
      <c r="C10" s="2"/>
      <c r="E10" s="41" t="str">
        <f>IF(ISBLANK(Project_plan[[#This Row],[Task ]]),"",SUMIFS(Budget[Total],Budget[Task],Project_plan[[#This Row],[Task ]]))</f>
        <v/>
      </c>
    </row>
    <row r="11" spans="1:7" x14ac:dyDescent="0.25">
      <c r="B11" s="2"/>
      <c r="C11" s="2"/>
      <c r="E11" s="41" t="str">
        <f>IF(ISBLANK(Project_plan[[#This Row],[Task ]]),"",SUMIFS(Budget[Total],Budget[Task],Project_plan[[#This Row],[Task ]]))</f>
        <v/>
      </c>
    </row>
    <row r="12" spans="1:7" x14ac:dyDescent="0.25">
      <c r="B12" s="2"/>
      <c r="C12" s="2"/>
      <c r="E12" s="41" t="str">
        <f>IF(ISBLANK(Project_plan[[#This Row],[Task ]]),"",SUMIFS(Budget[Total],Budget[Task],Project_plan[[#This Row],[Task ]]))</f>
        <v/>
      </c>
    </row>
    <row r="13" spans="1:7" ht="15.95" customHeight="1" x14ac:dyDescent="0.25">
      <c r="B13" s="2"/>
      <c r="C13" s="2"/>
      <c r="E13" s="41" t="str">
        <f>IF(ISBLANK(Project_plan[[#This Row],[Task ]]),"",SUMIFS(Budget[Total],Budget[Task],Project_plan[[#This Row],[Task ]]))</f>
        <v/>
      </c>
    </row>
    <row r="14" spans="1:7" ht="15.95" customHeight="1" x14ac:dyDescent="0.25">
      <c r="B14" s="2"/>
      <c r="C14" s="2"/>
      <c r="E14" s="41" t="str">
        <f>IF(ISBLANK(Project_plan[[#This Row],[Task ]]),"",SUMIFS(Budget[Total],Budget[Task],Project_plan[[#This Row],[Task ]]))</f>
        <v/>
      </c>
    </row>
    <row r="15" spans="1:7" ht="15.95" customHeight="1" x14ac:dyDescent="0.25">
      <c r="B15" s="2"/>
      <c r="C15" s="2"/>
      <c r="E15" s="41" t="str">
        <f>IF(ISBLANK(Project_plan[[#This Row],[Task ]]),"",SUMIFS(Budget[Total],Budget[Task],Project_plan[[#This Row],[Task ]]))</f>
        <v/>
      </c>
    </row>
    <row r="16" spans="1:7" ht="15.95" customHeight="1" x14ac:dyDescent="0.25">
      <c r="B16" s="2"/>
      <c r="C16" s="2"/>
      <c r="E16" s="41" t="str">
        <f>IF(ISBLANK(Project_plan[[#This Row],[Task ]]),"",SUMIFS(Budget[Total],Budget[Task],Project_plan[[#This Row],[Task ]]))</f>
        <v/>
      </c>
    </row>
    <row r="17" spans="1:5" ht="15.95" customHeight="1" x14ac:dyDescent="0.25">
      <c r="B17" s="2"/>
      <c r="C17" s="2"/>
      <c r="E17" s="41" t="str">
        <f>IF(ISBLANK(Project_plan[[#This Row],[Task ]]),"",SUMIFS(Budget[Total],Budget[Task],Project_plan[[#This Row],[Task ]]))</f>
        <v/>
      </c>
    </row>
    <row r="18" spans="1:5" ht="15.95" customHeight="1" x14ac:dyDescent="0.25">
      <c r="B18" s="2"/>
      <c r="C18" s="2"/>
      <c r="E18" s="41" t="str">
        <f>IF(ISBLANK(Project_plan[[#This Row],[Task ]]),"",SUMIFS(Budget[Total],Budget[Task],Project_plan[[#This Row],[Task ]]))</f>
        <v/>
      </c>
    </row>
    <row r="19" spans="1:5" ht="15.95" customHeight="1" x14ac:dyDescent="0.25">
      <c r="B19" s="2"/>
      <c r="C19" s="2"/>
      <c r="E19" s="41" t="str">
        <f>IF(ISBLANK(Project_plan[[#This Row],[Task ]]),"",SUMIFS(Budget[Total],Budget[Task],Project_plan[[#This Row],[Task ]]))</f>
        <v/>
      </c>
    </row>
    <row r="20" spans="1:5" ht="15.95" customHeight="1" x14ac:dyDescent="0.25">
      <c r="B20" s="2"/>
      <c r="C20" s="2"/>
      <c r="E20" s="41" t="str">
        <f>IF(ISBLANK(Project_plan[[#This Row],[Task ]]),"",SUMIFS(Budget[Total],Budget[Task],Project_plan[[#This Row],[Task ]]))</f>
        <v/>
      </c>
    </row>
    <row r="21" spans="1:5" ht="15.95" customHeight="1" x14ac:dyDescent="0.25">
      <c r="B21" s="2"/>
      <c r="C21" s="2"/>
      <c r="E21" s="41" t="str">
        <f>IF(ISBLANK(Project_plan[[#This Row],[Task ]]),"",SUMIFS(Budget[Total],Budget[Task],Project_plan[[#This Row],[Task ]]))</f>
        <v/>
      </c>
    </row>
    <row r="22" spans="1:5" ht="15.95" customHeight="1" x14ac:dyDescent="0.25">
      <c r="B22" s="2"/>
      <c r="C22" s="2"/>
      <c r="E22" s="41" t="str">
        <f>IF(ISBLANK(Project_plan[[#This Row],[Task ]]),"",SUMIFS(Budget[Total],Budget[Task],Project_plan[[#This Row],[Task ]]))</f>
        <v/>
      </c>
    </row>
    <row r="23" spans="1:5" ht="15.95" customHeight="1" x14ac:dyDescent="0.25">
      <c r="B23" s="2"/>
      <c r="C23" s="2"/>
      <c r="E23" s="41" t="str">
        <f>IF(ISBLANK(Project_plan[[#This Row],[Task ]]),"",SUMIFS(Budget[Total],Budget[Task],Project_plan[[#This Row],[Task ]]))</f>
        <v/>
      </c>
    </row>
    <row r="24" spans="1:5" ht="15.95" customHeight="1" x14ac:dyDescent="0.25">
      <c r="B24" s="2"/>
      <c r="C24" s="2"/>
      <c r="E24" s="41" t="str">
        <f>IF(ISBLANK(Project_plan[[#This Row],[Task ]]),"",SUMIFS(Budget[Total],Budget[Task],Project_plan[[#This Row],[Task ]]))</f>
        <v/>
      </c>
    </row>
    <row r="25" spans="1:5" ht="15.95" customHeight="1" x14ac:dyDescent="0.25">
      <c r="A25" s="35" t="s">
        <v>7</v>
      </c>
      <c r="B25" s="36">
        <f>SUBTOTAL(105,Project_plan[Start])</f>
        <v>0</v>
      </c>
      <c r="C25" s="36">
        <f>SUBTOTAL(104,Project_plan[End])</f>
        <v>0</v>
      </c>
      <c r="D25" s="43" t="s">
        <v>28</v>
      </c>
      <c r="E25" s="42">
        <f>SUBTOTAL(109,Project_plan[Cost])</f>
        <v>0</v>
      </c>
    </row>
  </sheetData>
  <sheetProtection sheet="1" objects="1" scenarios="1" insertRows="0" deleteRows="0" sort="0" autoFilter="0"/>
  <mergeCells count="7">
    <mergeCell ref="A3:E3"/>
    <mergeCell ref="A7:E7"/>
    <mergeCell ref="A4:E6"/>
    <mergeCell ref="A1:B1"/>
    <mergeCell ref="A2:B2"/>
    <mergeCell ref="C1:E1"/>
    <mergeCell ref="C2:E2"/>
  </mergeCells>
  <phoneticPr fontId="5" type="noConversion"/>
  <pageMargins left="0.78740157480314965" right="0.78740157480314965" top="0.74803149606299213" bottom="0.74803149606299213" header="0.31496062992125984" footer="0.31496062992125984"/>
  <pageSetup paperSize="9" scale="89" orientation="portrait" horizontalDpi="4294967293" r:id="rId1"/>
  <headerFooter>
    <oddHeader xml:space="preserve">&amp;L&amp;"DIN Light,Regular"&amp;9NORTHEAST ICELAND&amp;"DIN Light,Bold"
&amp;"DIN Light,Regular"DEVELOPMENT FUND&amp;C&amp;"-,Bold"&amp;16Project plan&amp;RFile attachment
</oddHeader>
    <oddFooter>&amp;C&amp;F</oddFooter>
  </headerFooter>
  <colBreaks count="1" manualBreakCount="1">
    <brk id="5"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99CA-03A0-43BE-B70B-6A367A4BE544}">
  <sheetPr>
    <tabColor theme="9" tint="0.79998168889431442"/>
  </sheetPr>
  <dimension ref="A1:G54"/>
  <sheetViews>
    <sheetView showGridLines="0" zoomScaleNormal="100" workbookViewId="0">
      <selection activeCell="A8" sqref="A8"/>
    </sheetView>
  </sheetViews>
  <sheetFormatPr defaultRowHeight="15" x14ac:dyDescent="0.25"/>
  <cols>
    <col min="1" max="1" width="44.42578125" style="1" customWidth="1"/>
    <col min="2" max="2" width="25.140625" style="1" customWidth="1"/>
    <col min="3" max="3" width="10.28515625" style="1" customWidth="1"/>
    <col min="4" max="4" width="11.85546875" style="1" customWidth="1"/>
    <col min="5" max="5" width="14.42578125" style="1" customWidth="1"/>
    <col min="6" max="6" width="9.140625" style="1"/>
    <col min="7" max="7" width="24.140625" style="1" customWidth="1"/>
    <col min="8" max="16384" width="9.140625" style="1"/>
  </cols>
  <sheetData>
    <row r="1" spans="1:5" ht="20.25" customHeight="1" x14ac:dyDescent="0.25">
      <c r="A1" s="60" t="s">
        <v>8</v>
      </c>
      <c r="B1" s="61"/>
      <c r="C1" s="61"/>
      <c r="D1" s="61"/>
      <c r="E1" s="62"/>
    </row>
    <row r="2" spans="1:5" ht="16.5" customHeight="1" x14ac:dyDescent="0.25">
      <c r="A2" s="63" t="s">
        <v>30</v>
      </c>
      <c r="B2" s="64"/>
      <c r="C2" s="64"/>
      <c r="D2" s="64"/>
      <c r="E2" s="65"/>
    </row>
    <row r="3" spans="1:5" ht="16.5" customHeight="1" x14ac:dyDescent="0.25">
      <c r="A3" s="63"/>
      <c r="B3" s="64"/>
      <c r="C3" s="64"/>
      <c r="D3" s="64"/>
      <c r="E3" s="65"/>
    </row>
    <row r="4" spans="1:5" ht="16.5" customHeight="1" x14ac:dyDescent="0.25">
      <c r="A4" s="63"/>
      <c r="B4" s="64"/>
      <c r="C4" s="64"/>
      <c r="D4" s="64"/>
      <c r="E4" s="65"/>
    </row>
    <row r="5" spans="1:5" x14ac:dyDescent="0.25">
      <c r="A5" s="3"/>
      <c r="B5" s="4"/>
      <c r="C5" s="4"/>
      <c r="D5" s="4"/>
      <c r="E5" s="5"/>
    </row>
    <row r="6" spans="1:5" x14ac:dyDescent="0.25">
      <c r="A6"/>
      <c r="B6"/>
      <c r="C6"/>
      <c r="D6"/>
      <c r="E6"/>
    </row>
    <row r="7" spans="1:5" x14ac:dyDescent="0.25">
      <c r="A7" s="6" t="s">
        <v>9</v>
      </c>
      <c r="B7" s="6" t="s">
        <v>10</v>
      </c>
      <c r="C7" s="6" t="s">
        <v>11</v>
      </c>
      <c r="D7" s="6" t="s">
        <v>12</v>
      </c>
      <c r="E7" s="6" t="s">
        <v>0</v>
      </c>
    </row>
    <row r="8" spans="1:5" x14ac:dyDescent="0.25">
      <c r="C8" s="10"/>
      <c r="D8" s="10"/>
      <c r="E8" s="7">
        <f>Budget[[#This Row],[Units]]*Budget[[#This Row],[Unit price]]</f>
        <v>0</v>
      </c>
    </row>
    <row r="9" spans="1:5" x14ac:dyDescent="0.25">
      <c r="C9" s="10"/>
      <c r="D9" s="10"/>
      <c r="E9" s="7">
        <f>Budget[[#This Row],[Units]]*Budget[[#This Row],[Unit price]]</f>
        <v>0</v>
      </c>
    </row>
    <row r="10" spans="1:5" x14ac:dyDescent="0.25">
      <c r="C10" s="10"/>
      <c r="D10" s="10"/>
      <c r="E10" s="7">
        <f>Budget[[#This Row],[Units]]*Budget[[#This Row],[Unit price]]</f>
        <v>0</v>
      </c>
    </row>
    <row r="11" spans="1:5" x14ac:dyDescent="0.25">
      <c r="C11" s="10"/>
      <c r="D11" s="10"/>
      <c r="E11" s="7">
        <f>Budget[[#This Row],[Units]]*Budget[[#This Row],[Unit price]]</f>
        <v>0</v>
      </c>
    </row>
    <row r="12" spans="1:5" x14ac:dyDescent="0.25">
      <c r="C12" s="10"/>
      <c r="D12" s="10"/>
      <c r="E12" s="7">
        <f>Budget[[#This Row],[Units]]*Budget[[#This Row],[Unit price]]</f>
        <v>0</v>
      </c>
    </row>
    <row r="13" spans="1:5" x14ac:dyDescent="0.25">
      <c r="C13" s="10"/>
      <c r="D13" s="10"/>
      <c r="E13" s="7">
        <f>Budget[[#This Row],[Units]]*Budget[[#This Row],[Unit price]]</f>
        <v>0</v>
      </c>
    </row>
    <row r="14" spans="1:5" x14ac:dyDescent="0.25">
      <c r="C14" s="10"/>
      <c r="D14" s="10"/>
      <c r="E14" s="7">
        <f>Budget[[#This Row],[Units]]*Budget[[#This Row],[Unit price]]</f>
        <v>0</v>
      </c>
    </row>
    <row r="15" spans="1:5" x14ac:dyDescent="0.25">
      <c r="C15" s="10"/>
      <c r="D15" s="10"/>
      <c r="E15" s="7">
        <f>Budget[[#This Row],[Units]]*Budget[[#This Row],[Unit price]]</f>
        <v>0</v>
      </c>
    </row>
    <row r="16" spans="1:5" x14ac:dyDescent="0.25">
      <c r="C16" s="10"/>
      <c r="D16" s="10"/>
      <c r="E16" s="7">
        <f>Budget[[#This Row],[Units]]*Budget[[#This Row],[Unit price]]</f>
        <v>0</v>
      </c>
    </row>
    <row r="17" spans="3:7" x14ac:dyDescent="0.25">
      <c r="C17" s="10"/>
      <c r="D17" s="10"/>
      <c r="E17" s="7">
        <f>Budget[[#This Row],[Units]]*Budget[[#This Row],[Unit price]]</f>
        <v>0</v>
      </c>
    </row>
    <row r="18" spans="3:7" x14ac:dyDescent="0.25">
      <c r="C18" s="10"/>
      <c r="D18" s="10"/>
      <c r="E18" s="7">
        <f>Budget[[#This Row],[Units]]*Budget[[#This Row],[Unit price]]</f>
        <v>0</v>
      </c>
    </row>
    <row r="19" spans="3:7" x14ac:dyDescent="0.25">
      <c r="C19" s="10"/>
      <c r="D19" s="10"/>
      <c r="E19" s="7">
        <f>Budget[[#This Row],[Units]]*Budget[[#This Row],[Unit price]]</f>
        <v>0</v>
      </c>
    </row>
    <row r="20" spans="3:7" x14ac:dyDescent="0.25">
      <c r="C20" s="10"/>
      <c r="D20" s="10"/>
      <c r="E20" s="7">
        <f>Budget[[#This Row],[Units]]*Budget[[#This Row],[Unit price]]</f>
        <v>0</v>
      </c>
    </row>
    <row r="21" spans="3:7" x14ac:dyDescent="0.25">
      <c r="C21" s="10"/>
      <c r="D21" s="10"/>
      <c r="E21" s="7">
        <f>Budget[[#This Row],[Units]]*Budget[[#This Row],[Unit price]]</f>
        <v>0</v>
      </c>
    </row>
    <row r="22" spans="3:7" x14ac:dyDescent="0.25">
      <c r="C22" s="10"/>
      <c r="D22" s="10"/>
      <c r="E22" s="7">
        <f>Budget[[#This Row],[Units]]*Budget[[#This Row],[Unit price]]</f>
        <v>0</v>
      </c>
    </row>
    <row r="23" spans="3:7" x14ac:dyDescent="0.25">
      <c r="C23" s="10"/>
      <c r="D23" s="10"/>
      <c r="E23" s="7">
        <f>Budget[[#This Row],[Units]]*Budget[[#This Row],[Unit price]]</f>
        <v>0</v>
      </c>
    </row>
    <row r="24" spans="3:7" x14ac:dyDescent="0.25">
      <c r="C24" s="10"/>
      <c r="D24" s="10"/>
      <c r="E24" s="7">
        <f>Budget[[#This Row],[Units]]*Budget[[#This Row],[Unit price]]</f>
        <v>0</v>
      </c>
    </row>
    <row r="25" spans="3:7" x14ac:dyDescent="0.25">
      <c r="C25" s="10"/>
      <c r="D25" s="10"/>
      <c r="E25" s="7">
        <f>Budget[[#This Row],[Units]]*Budget[[#This Row],[Unit price]]</f>
        <v>0</v>
      </c>
    </row>
    <row r="26" spans="3:7" x14ac:dyDescent="0.25">
      <c r="C26" s="10"/>
      <c r="D26" s="10"/>
      <c r="E26" s="7">
        <f>Budget[[#This Row],[Units]]*Budget[[#This Row],[Unit price]]</f>
        <v>0</v>
      </c>
    </row>
    <row r="27" spans="3:7" x14ac:dyDescent="0.25">
      <c r="C27" s="10"/>
      <c r="D27" s="10"/>
      <c r="E27" s="7">
        <f>Budget[[#This Row],[Units]]*Budget[[#This Row],[Unit price]]</f>
        <v>0</v>
      </c>
    </row>
    <row r="28" spans="3:7" x14ac:dyDescent="0.25">
      <c r="C28" s="10"/>
      <c r="D28" s="10"/>
      <c r="E28" s="7">
        <f>Budget[[#This Row],[Units]]*Budget[[#This Row],[Unit price]]</f>
        <v>0</v>
      </c>
    </row>
    <row r="29" spans="3:7" x14ac:dyDescent="0.25">
      <c r="C29" s="10"/>
      <c r="D29" s="10"/>
      <c r="E29" s="7">
        <f>Budget[[#This Row],[Units]]*Budget[[#This Row],[Unit price]]</f>
        <v>0</v>
      </c>
    </row>
    <row r="30" spans="3:7" x14ac:dyDescent="0.25">
      <c r="C30" s="10"/>
      <c r="D30" s="10"/>
      <c r="E30" s="7">
        <f>Budget[[#This Row],[Units]]*Budget[[#This Row],[Unit price]]</f>
        <v>0</v>
      </c>
    </row>
    <row r="31" spans="3:7" x14ac:dyDescent="0.25">
      <c r="C31" s="10"/>
      <c r="D31" s="10"/>
      <c r="E31" s="7">
        <f>Budget[[#This Row],[Units]]*Budget[[#This Row],[Unit price]]</f>
        <v>0</v>
      </c>
      <c r="G31"/>
    </row>
    <row r="32" spans="3:7" x14ac:dyDescent="0.25">
      <c r="C32" s="10"/>
      <c r="D32" s="10"/>
      <c r="E32" s="7">
        <f>Budget[[#This Row],[Units]]*Budget[[#This Row],[Unit price]]</f>
        <v>0</v>
      </c>
      <c r="G32"/>
    </row>
    <row r="33" spans="3:7" x14ac:dyDescent="0.25">
      <c r="C33" s="10"/>
      <c r="D33" s="10"/>
      <c r="E33" s="7">
        <f>Budget[[#This Row],[Units]]*Budget[[#This Row],[Unit price]]</f>
        <v>0</v>
      </c>
      <c r="G33"/>
    </row>
    <row r="34" spans="3:7" x14ac:dyDescent="0.25">
      <c r="C34" s="10"/>
      <c r="D34" s="10"/>
      <c r="E34" s="7">
        <f>Budget[[#This Row],[Units]]*Budget[[#This Row],[Unit price]]</f>
        <v>0</v>
      </c>
      <c r="G34"/>
    </row>
    <row r="35" spans="3:7" x14ac:dyDescent="0.25">
      <c r="C35" s="10"/>
      <c r="D35" s="10"/>
      <c r="E35" s="7">
        <f>Budget[[#This Row],[Units]]*Budget[[#This Row],[Unit price]]</f>
        <v>0</v>
      </c>
      <c r="G35"/>
    </row>
    <row r="36" spans="3:7" x14ac:dyDescent="0.25">
      <c r="C36" s="10"/>
      <c r="D36" s="10"/>
      <c r="E36" s="7">
        <f>Budget[[#This Row],[Units]]*Budget[[#This Row],[Unit price]]</f>
        <v>0</v>
      </c>
      <c r="G36"/>
    </row>
    <row r="37" spans="3:7" x14ac:dyDescent="0.25">
      <c r="C37" s="10"/>
      <c r="D37" s="10"/>
      <c r="E37" s="7">
        <f>Budget[[#This Row],[Units]]*Budget[[#This Row],[Unit price]]</f>
        <v>0</v>
      </c>
      <c r="G37"/>
    </row>
    <row r="38" spans="3:7" x14ac:dyDescent="0.25">
      <c r="C38" s="10"/>
      <c r="D38" s="10"/>
      <c r="E38" s="7">
        <f>Budget[[#This Row],[Units]]*Budget[[#This Row],[Unit price]]</f>
        <v>0</v>
      </c>
      <c r="G38"/>
    </row>
    <row r="39" spans="3:7" x14ac:dyDescent="0.25">
      <c r="C39" s="10"/>
      <c r="D39" s="10"/>
      <c r="E39" s="7">
        <f>Budget[[#This Row],[Units]]*Budget[[#This Row],[Unit price]]</f>
        <v>0</v>
      </c>
      <c r="G39"/>
    </row>
    <row r="40" spans="3:7" x14ac:dyDescent="0.25">
      <c r="C40" s="10"/>
      <c r="D40" s="10"/>
      <c r="E40" s="7">
        <f>Budget[[#This Row],[Units]]*Budget[[#This Row],[Unit price]]</f>
        <v>0</v>
      </c>
      <c r="G40"/>
    </row>
    <row r="41" spans="3:7" x14ac:dyDescent="0.25">
      <c r="C41" s="10"/>
      <c r="D41" s="10"/>
      <c r="E41" s="7">
        <f>Budget[[#This Row],[Units]]*Budget[[#This Row],[Unit price]]</f>
        <v>0</v>
      </c>
      <c r="G41"/>
    </row>
    <row r="42" spans="3:7" x14ac:dyDescent="0.25">
      <c r="C42" s="10"/>
      <c r="D42" s="10"/>
      <c r="E42" s="7">
        <f>Budget[[#This Row],[Units]]*Budget[[#This Row],[Unit price]]</f>
        <v>0</v>
      </c>
      <c r="G42"/>
    </row>
    <row r="43" spans="3:7" x14ac:dyDescent="0.25">
      <c r="C43" s="10"/>
      <c r="D43" s="10"/>
      <c r="E43" s="7">
        <f>Budget[[#This Row],[Units]]*Budget[[#This Row],[Unit price]]</f>
        <v>0</v>
      </c>
    </row>
    <row r="44" spans="3:7" x14ac:dyDescent="0.25">
      <c r="C44" s="10"/>
      <c r="D44" s="10"/>
      <c r="E44" s="7">
        <f>Budget[[#This Row],[Units]]*Budget[[#This Row],[Unit price]]</f>
        <v>0</v>
      </c>
    </row>
    <row r="45" spans="3:7" x14ac:dyDescent="0.25">
      <c r="C45" s="10"/>
      <c r="D45" s="10"/>
      <c r="E45" s="7">
        <f>Budget[[#This Row],[Units]]*Budget[[#This Row],[Unit price]]</f>
        <v>0</v>
      </c>
    </row>
    <row r="46" spans="3:7" x14ac:dyDescent="0.25">
      <c r="C46" s="10"/>
      <c r="D46" s="10"/>
      <c r="E46" s="7">
        <f>Budget[[#This Row],[Units]]*Budget[[#This Row],[Unit price]]</f>
        <v>0</v>
      </c>
    </row>
    <row r="47" spans="3:7" x14ac:dyDescent="0.25">
      <c r="C47" s="10"/>
      <c r="D47" s="10"/>
      <c r="E47" s="7">
        <f>Budget[[#This Row],[Units]]*Budget[[#This Row],[Unit price]]</f>
        <v>0</v>
      </c>
    </row>
    <row r="48" spans="3:7" x14ac:dyDescent="0.25">
      <c r="C48" s="10"/>
      <c r="D48" s="10"/>
      <c r="E48" s="7">
        <f>Budget[[#This Row],[Units]]*Budget[[#This Row],[Unit price]]</f>
        <v>0</v>
      </c>
    </row>
    <row r="49" spans="1:5" x14ac:dyDescent="0.25">
      <c r="C49" s="10"/>
      <c r="D49" s="10"/>
      <c r="E49" s="7">
        <f>Budget[[#This Row],[Units]]*Budget[[#This Row],[Unit price]]</f>
        <v>0</v>
      </c>
    </row>
    <row r="50" spans="1:5" x14ac:dyDescent="0.25">
      <c r="C50" s="10"/>
      <c r="D50" s="10"/>
      <c r="E50" s="7">
        <f>Budget[[#This Row],[Units]]*Budget[[#This Row],[Unit price]]</f>
        <v>0</v>
      </c>
    </row>
    <row r="51" spans="1:5" x14ac:dyDescent="0.25">
      <c r="C51" s="10"/>
      <c r="D51" s="10"/>
      <c r="E51" s="7">
        <f>Budget[[#This Row],[Units]]*Budget[[#This Row],[Unit price]]</f>
        <v>0</v>
      </c>
    </row>
    <row r="52" spans="1:5" x14ac:dyDescent="0.25">
      <c r="C52" s="10"/>
      <c r="D52" s="10"/>
      <c r="E52" s="7">
        <f>Budget[[#This Row],[Units]]*Budget[[#This Row],[Unit price]]</f>
        <v>0</v>
      </c>
    </row>
    <row r="53" spans="1:5" x14ac:dyDescent="0.25">
      <c r="C53" s="10"/>
      <c r="D53" s="10"/>
      <c r="E53" s="7">
        <f>Budget[[#This Row],[Units]]*Budget[[#This Row],[Unit price]]</f>
        <v>0</v>
      </c>
    </row>
    <row r="54" spans="1:5" x14ac:dyDescent="0.25">
      <c r="A54" s="8" t="s">
        <v>18</v>
      </c>
      <c r="B54" s="8"/>
      <c r="C54" s="9"/>
      <c r="D54" s="9"/>
      <c r="E54" s="9">
        <f>SUBTOTAL(109,Budget[Total])</f>
        <v>0</v>
      </c>
    </row>
  </sheetData>
  <sheetProtection sheet="1" objects="1" scenarios="1" insertRows="0" deleteRows="0" sort="0" autoFilter="0"/>
  <mergeCells count="2">
    <mergeCell ref="A1:E1"/>
    <mergeCell ref="A2:E4"/>
  </mergeCells>
  <phoneticPr fontId="5" type="noConversion"/>
  <dataValidations disablePrompts="1" count="1">
    <dataValidation type="list" allowBlank="1" showInputMessage="1" showErrorMessage="1" promptTitle="Verkþáttur" prompt="Veljið hér úr skilgreindum verkþáttum" sqref="B8:B53" xr:uid="{552B22A6-DC79-439E-A883-F0B9E590ED77}">
      <formula1>Verkthattur</formula1>
    </dataValidation>
  </dataValidations>
  <pageMargins left="0.7" right="0.7" top="0.75" bottom="0.75" header="0.3" footer="0.3"/>
  <pageSetup paperSize="9" scale="82" orientation="portrait" horizontalDpi="0" verticalDpi="0" r:id="rId1"/>
  <headerFooter>
    <oddHeader>&amp;LNORTHEAST ICELAND
DEVELOPMENT FUND&amp;C&amp;"-,Bold"&amp;16Cost estimate&amp;RFile attachment</oddHeader>
    <oddFooter>&amp;C&amp;F</oddFooter>
  </headerFooter>
  <colBreaks count="1" manualBreakCount="1">
    <brk id="5"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8136-499B-405F-BD3F-EA59878A90D6}">
  <sheetPr>
    <tabColor theme="5" tint="0.79998168889431442"/>
  </sheetPr>
  <dimension ref="A1:F21"/>
  <sheetViews>
    <sheetView showGridLines="0" zoomScaleNormal="100" workbookViewId="0">
      <selection activeCell="B9" sqref="B9"/>
    </sheetView>
  </sheetViews>
  <sheetFormatPr defaultRowHeight="15" x14ac:dyDescent="0.25"/>
  <cols>
    <col min="1" max="1" width="61.28515625" style="1" customWidth="1"/>
    <col min="2" max="2" width="14" style="1" customWidth="1"/>
    <col min="3" max="3" width="16.7109375" style="1" customWidth="1"/>
    <col min="4" max="4" width="9.140625" style="1"/>
    <col min="5" max="5" width="47.28515625" style="1" customWidth="1"/>
    <col min="6" max="6" width="20.140625" style="1" customWidth="1"/>
    <col min="7" max="16384" width="9.140625" style="1"/>
  </cols>
  <sheetData>
    <row r="1" spans="1:6" ht="15.75" x14ac:dyDescent="0.25">
      <c r="A1" s="66" t="s">
        <v>13</v>
      </c>
      <c r="B1" s="67"/>
      <c r="C1" s="68"/>
    </row>
    <row r="2" spans="1:6" ht="15" customHeight="1" x14ac:dyDescent="0.25">
      <c r="A2" s="71" t="s">
        <v>31</v>
      </c>
      <c r="B2" s="72"/>
      <c r="C2" s="73"/>
      <c r="E2" s="69" t="s">
        <v>16</v>
      </c>
      <c r="F2" s="70"/>
    </row>
    <row r="3" spans="1:6" x14ac:dyDescent="0.25">
      <c r="A3" s="71"/>
      <c r="B3" s="72"/>
      <c r="C3" s="73"/>
      <c r="E3" s="19" t="s">
        <v>18</v>
      </c>
      <c r="F3" s="20">
        <f>ROUND(Budget[[#Totals],[Total]],0)</f>
        <v>0</v>
      </c>
    </row>
    <row r="4" spans="1:6" x14ac:dyDescent="0.25">
      <c r="A4" s="71"/>
      <c r="B4" s="72"/>
      <c r="C4" s="73"/>
      <c r="E4" s="21" t="s">
        <v>17</v>
      </c>
      <c r="F4" s="22">
        <f>ROUND(Funding_plan[[#Totals],[Amount]],0)</f>
        <v>0</v>
      </c>
    </row>
    <row r="5" spans="1:6" x14ac:dyDescent="0.25">
      <c r="A5" s="71"/>
      <c r="B5" s="72"/>
      <c r="C5" s="73"/>
      <c r="E5" s="23" t="s">
        <v>38</v>
      </c>
      <c r="F5" s="24">
        <f>F4-F3</f>
        <v>0</v>
      </c>
    </row>
    <row r="6" spans="1:6" x14ac:dyDescent="0.25">
      <c r="A6" s="38" t="s">
        <v>14</v>
      </c>
      <c r="B6" s="37">
        <f>Budget[[#Totals],[Total]]/2</f>
        <v>0</v>
      </c>
      <c r="C6" s="17"/>
    </row>
    <row r="7" spans="1:6" x14ac:dyDescent="0.25">
      <c r="A7"/>
      <c r="B7"/>
      <c r="C7"/>
      <c r="E7" s="74" t="str">
        <f>IF(Funding_balance=0,"Project is fully funded",IF(Funding_balance&lt;0,"Either increase funding or lower costs","The project is overfunded and not in need of applied amount!"))</f>
        <v>Project is fully funded</v>
      </c>
      <c r="F7" s="75"/>
    </row>
    <row r="8" spans="1:6" x14ac:dyDescent="0.25">
      <c r="A8" s="18" t="s">
        <v>37</v>
      </c>
      <c r="B8" s="18" t="s">
        <v>34</v>
      </c>
      <c r="C8" s="18" t="s">
        <v>35</v>
      </c>
    </row>
    <row r="9" spans="1:6" x14ac:dyDescent="0.25">
      <c r="A9" s="11" t="s">
        <v>15</v>
      </c>
      <c r="B9" s="12"/>
      <c r="C9" s="14" t="str">
        <f>IF(ISNUMBER(Funding_plan[[#This Row],[Amount]]),Funding_plan[[#This Row],[Amount]]/Budget[[#Totals],[Total]],"")</f>
        <v/>
      </c>
    </row>
    <row r="10" spans="1:6" x14ac:dyDescent="0.25">
      <c r="B10" s="13"/>
      <c r="C10" s="14" t="str">
        <f>IF(ISNUMBER(Funding_plan[[#This Row],[Amount]]),Funding_plan[[#This Row],[Amount]]/Budget[[#Totals],[Total]],"")</f>
        <v/>
      </c>
    </row>
    <row r="11" spans="1:6" x14ac:dyDescent="0.25">
      <c r="B11" s="13"/>
      <c r="C11" s="14" t="str">
        <f>IF(ISNUMBER(Funding_plan[[#This Row],[Amount]]),Funding_plan[[#This Row],[Amount]]/Budget[[#Totals],[Total]],"")</f>
        <v/>
      </c>
    </row>
    <row r="12" spans="1:6" x14ac:dyDescent="0.25">
      <c r="B12" s="13"/>
      <c r="C12" s="14" t="str">
        <f>IF(ISNUMBER(Funding_plan[[#This Row],[Amount]]),Funding_plan[[#This Row],[Amount]]/Budget[[#Totals],[Total]],"")</f>
        <v/>
      </c>
    </row>
    <row r="13" spans="1:6" x14ac:dyDescent="0.25">
      <c r="B13" s="13"/>
      <c r="C13" s="14" t="str">
        <f>IF(ISNUMBER(Funding_plan[[#This Row],[Amount]]),Funding_plan[[#This Row],[Amount]]/Budget[[#Totals],[Total]],"")</f>
        <v/>
      </c>
    </row>
    <row r="14" spans="1:6" x14ac:dyDescent="0.25">
      <c r="A14" s="39"/>
      <c r="B14" s="40"/>
      <c r="C14" s="14" t="str">
        <f>IF(ISNUMBER(Funding_plan[[#This Row],[Amount]]),Funding_plan[[#This Row],[Amount]]/Budget[[#Totals],[Total]],"")</f>
        <v/>
      </c>
    </row>
    <row r="15" spans="1:6" x14ac:dyDescent="0.25">
      <c r="B15" s="13"/>
      <c r="C15" s="14" t="str">
        <f>IF(ISNUMBER(Funding_plan[[#This Row],[Amount]]),Funding_plan[[#This Row],[Amount]]/Budget[[#Totals],[Total]],"")</f>
        <v/>
      </c>
    </row>
    <row r="16" spans="1:6" x14ac:dyDescent="0.25">
      <c r="B16" s="13"/>
      <c r="C16" s="14" t="str">
        <f>IF(ISNUMBER(Funding_plan[[#This Row],[Amount]]),Funding_plan[[#This Row],[Amount]]/Budget[[#Totals],[Total]],"")</f>
        <v/>
      </c>
    </row>
    <row r="17" spans="1:3" x14ac:dyDescent="0.25">
      <c r="B17" s="13"/>
      <c r="C17" s="14" t="str">
        <f>IF(ISNUMBER(Funding_plan[[#This Row],[Amount]]),Funding_plan[[#This Row],[Amount]]/Budget[[#Totals],[Total]],"")</f>
        <v/>
      </c>
    </row>
    <row r="18" spans="1:3" x14ac:dyDescent="0.25">
      <c r="B18" s="13"/>
      <c r="C18" s="14" t="str">
        <f>IF(ISNUMBER(Funding_plan[[#This Row],[Amount]]),Funding_plan[[#This Row],[Amount]]/Budget[[#Totals],[Total]],"")</f>
        <v/>
      </c>
    </row>
    <row r="19" spans="1:3" x14ac:dyDescent="0.25">
      <c r="B19" s="13"/>
      <c r="C19" s="14" t="str">
        <f>IF(ISNUMBER(Funding_plan[[#This Row],[Amount]]),Funding_plan[[#This Row],[Amount]]/Budget[[#Totals],[Total]],"")</f>
        <v/>
      </c>
    </row>
    <row r="20" spans="1:3" x14ac:dyDescent="0.25">
      <c r="B20" s="13"/>
      <c r="C20" s="14" t="str">
        <f>IF(ISNUMBER(Funding_plan[[#This Row],[Amount]]),Funding_plan[[#This Row],[Amount]]/Budget[[#Totals],[Total]],"")</f>
        <v/>
      </c>
    </row>
    <row r="21" spans="1:3" x14ac:dyDescent="0.25">
      <c r="A21" s="8" t="s">
        <v>0</v>
      </c>
      <c r="B21" s="15">
        <f>SUBTOTAL(109,Funding_plan[Amount])</f>
        <v>0</v>
      </c>
      <c r="C21" s="16">
        <f>SUBTOTAL(109,Funding_plan[% of cost])</f>
        <v>0</v>
      </c>
    </row>
  </sheetData>
  <sheetProtection sheet="1" objects="1" scenarios="1" insertRows="0" deleteRows="0" sort="0" autoFilter="0"/>
  <mergeCells count="4">
    <mergeCell ref="A1:C1"/>
    <mergeCell ref="E2:F2"/>
    <mergeCell ref="A2:C5"/>
    <mergeCell ref="E7:F7"/>
  </mergeCells>
  <conditionalFormatting sqref="E7">
    <cfRule type="expression" dxfId="1" priority="1">
      <formula>Funding_balance&lt;&gt;0</formula>
    </cfRule>
    <cfRule type="expression" dxfId="0" priority="2">
      <formula>Funding_balance=0</formula>
    </cfRule>
  </conditionalFormatting>
  <pageMargins left="0.7" right="0.7" top="0.75" bottom="0.75" header="0.3" footer="0.3"/>
  <pageSetup paperSize="9" scale="95" orientation="portrait" horizontalDpi="360" verticalDpi="360" r:id="rId1"/>
  <headerFooter>
    <oddHeader>&amp;LNORTHEAST ICELAND
DEVELOPMENT FUND&amp;C&amp;"-,Bold"&amp;16Funding Plan&amp;RFile attachment</oddHeader>
    <oddFooter>&amp;C&amp;F</oddFooter>
  </headerFooter>
  <colBreaks count="1" manualBreakCount="1">
    <brk id="3" max="1048575" man="1"/>
  </colBreaks>
  <ignoredErrors>
    <ignoredError sqref="C9"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CC8E-5D5C-43DF-B456-A5B7AEA6CED4}">
  <sheetPr>
    <tabColor theme="7" tint="0.79998168889431442"/>
  </sheetPr>
  <dimension ref="A1:I45"/>
  <sheetViews>
    <sheetView showGridLines="0" zoomScaleNormal="100" workbookViewId="0">
      <selection activeCell="A8" sqref="A8"/>
    </sheetView>
  </sheetViews>
  <sheetFormatPr defaultRowHeight="15" x14ac:dyDescent="0.25"/>
  <cols>
    <col min="1" max="1" width="47.42578125" style="1" customWidth="1"/>
    <col min="2" max="2" width="19.7109375" style="1" customWidth="1"/>
    <col min="3" max="3" width="11" style="1" customWidth="1"/>
    <col min="4" max="4" width="16.140625" style="1" customWidth="1"/>
    <col min="5" max="5" width="14" style="1" customWidth="1"/>
    <col min="6" max="6" width="9.140625" style="1"/>
    <col min="7" max="7" width="48.140625" style="1" bestFit="1" customWidth="1"/>
    <col min="8" max="8" width="12.7109375" style="1" bestFit="1" customWidth="1"/>
    <col min="9" max="9" width="13.42578125" style="1" bestFit="1" customWidth="1"/>
    <col min="10" max="16384" width="9.140625" style="1"/>
  </cols>
  <sheetData>
    <row r="1" spans="1:9" ht="16.5" thickBot="1" x14ac:dyDescent="0.3">
      <c r="A1" s="76" t="s">
        <v>19</v>
      </c>
      <c r="B1" s="77"/>
      <c r="C1" s="77"/>
      <c r="D1" s="77"/>
      <c r="E1" s="78"/>
      <c r="G1" s="44" t="s">
        <v>33</v>
      </c>
      <c r="H1" s="45" t="s">
        <v>34</v>
      </c>
      <c r="I1" s="45" t="s">
        <v>35</v>
      </c>
    </row>
    <row r="2" spans="1:9" ht="15" customHeight="1" x14ac:dyDescent="0.25">
      <c r="A2" s="79" t="s">
        <v>32</v>
      </c>
      <c r="B2" s="80"/>
      <c r="C2" s="80"/>
      <c r="D2" s="80"/>
      <c r="E2" s="81"/>
      <c r="G2" s="46" t="s">
        <v>36</v>
      </c>
      <c r="H2" s="47"/>
      <c r="I2" s="14" t="str">
        <f>IF(OR(Funding_confirmed[[#This Row],[Amount]]=0,Cost_recording[[#Totals],[Total]]=0),"",Funding_confirmed[[#This Row],[Amount]]/Cost_recording[[#Totals],[Total]])</f>
        <v/>
      </c>
    </row>
    <row r="3" spans="1:9" ht="15" customHeight="1" x14ac:dyDescent="0.25">
      <c r="A3" s="79"/>
      <c r="B3" s="80"/>
      <c r="C3" s="80"/>
      <c r="D3" s="80"/>
      <c r="E3" s="81"/>
      <c r="G3"/>
      <c r="H3" s="48"/>
      <c r="I3" s="14" t="str">
        <f>IF(OR(Funding_confirmed[[#This Row],[Amount]]=0,Cost_recording[[#Totals],[Total]]=0),"",Funding_confirmed[[#This Row],[Amount]]/Cost_recording[[#Totals],[Total]])</f>
        <v/>
      </c>
    </row>
    <row r="4" spans="1:9" ht="15" customHeight="1" x14ac:dyDescent="0.25">
      <c r="A4" s="79"/>
      <c r="B4" s="80"/>
      <c r="C4" s="80"/>
      <c r="D4" s="80"/>
      <c r="E4" s="81"/>
      <c r="G4" s="49"/>
      <c r="H4" s="50"/>
      <c r="I4" s="14" t="str">
        <f>IF(OR(Funding_confirmed[[#This Row],[Amount]]=0,Cost_recording[[#Totals],[Total]]=0),"",Funding_confirmed[[#This Row],[Amount]]/Cost_recording[[#Totals],[Total]])</f>
        <v/>
      </c>
    </row>
    <row r="5" spans="1:9" x14ac:dyDescent="0.25">
      <c r="A5" s="26"/>
      <c r="B5" s="27"/>
      <c r="C5" s="27"/>
      <c r="D5" s="27"/>
      <c r="E5" s="28"/>
      <c r="G5"/>
      <c r="H5" s="48"/>
      <c r="I5" s="14" t="str">
        <f>IF(OR(Funding_confirmed[[#This Row],[Amount]]=0,Cost_recording[[#Totals],[Total]]=0),"",Funding_confirmed[[#This Row],[Amount]]/Cost_recording[[#Totals],[Total]])</f>
        <v/>
      </c>
    </row>
    <row r="6" spans="1:9" x14ac:dyDescent="0.25">
      <c r="A6"/>
      <c r="B6"/>
      <c r="C6"/>
      <c r="D6"/>
      <c r="E6"/>
      <c r="G6" s="8" t="s">
        <v>17</v>
      </c>
      <c r="H6" s="15">
        <f>SUBTOTAL(109,Funding_confirmed[Amount])</f>
        <v>0</v>
      </c>
      <c r="I6" s="16">
        <f>SUBTOTAL(109,Funding_confirmed[% of cost])</f>
        <v>0</v>
      </c>
    </row>
    <row r="7" spans="1:9" x14ac:dyDescent="0.25">
      <c r="A7" s="25" t="s">
        <v>9</v>
      </c>
      <c r="B7" s="25" t="s">
        <v>10</v>
      </c>
      <c r="C7" s="25" t="s">
        <v>11</v>
      </c>
      <c r="D7" s="25" t="s">
        <v>12</v>
      </c>
      <c r="E7" s="25" t="s">
        <v>0</v>
      </c>
    </row>
    <row r="8" spans="1:9" x14ac:dyDescent="0.25">
      <c r="C8" s="10"/>
      <c r="D8" s="10"/>
      <c r="E8" s="7">
        <f>Cost_recording[[#This Row],[Units]]*Cost_recording[[#This Row],[Unit price]]</f>
        <v>0</v>
      </c>
    </row>
    <row r="9" spans="1:9" x14ac:dyDescent="0.25">
      <c r="C9" s="10"/>
      <c r="D9" s="10"/>
      <c r="E9" s="7">
        <f>Cost_recording[[#This Row],[Units]]*Cost_recording[[#This Row],[Unit price]]</f>
        <v>0</v>
      </c>
    </row>
    <row r="10" spans="1:9" x14ac:dyDescent="0.25">
      <c r="C10" s="10"/>
      <c r="D10" s="10"/>
      <c r="E10" s="7">
        <f>Cost_recording[[#This Row],[Units]]*Cost_recording[[#This Row],[Unit price]]</f>
        <v>0</v>
      </c>
    </row>
    <row r="11" spans="1:9" x14ac:dyDescent="0.25">
      <c r="C11" s="10"/>
      <c r="D11" s="10"/>
      <c r="E11" s="7">
        <f>Cost_recording[[#This Row],[Units]]*Cost_recording[[#This Row],[Unit price]]</f>
        <v>0</v>
      </c>
    </row>
    <row r="12" spans="1:9" x14ac:dyDescent="0.25">
      <c r="C12" s="10"/>
      <c r="D12" s="10"/>
      <c r="E12" s="7">
        <f>Cost_recording[[#This Row],[Units]]*Cost_recording[[#This Row],[Unit price]]</f>
        <v>0</v>
      </c>
    </row>
    <row r="13" spans="1:9" x14ac:dyDescent="0.25">
      <c r="C13" s="10"/>
      <c r="D13" s="10"/>
      <c r="E13" s="7">
        <f>Cost_recording[[#This Row],[Units]]*Cost_recording[[#This Row],[Unit price]]</f>
        <v>0</v>
      </c>
    </row>
    <row r="14" spans="1:9" x14ac:dyDescent="0.25">
      <c r="C14" s="10"/>
      <c r="D14" s="10"/>
      <c r="E14" s="7">
        <f>Cost_recording[[#This Row],[Units]]*Cost_recording[[#This Row],[Unit price]]</f>
        <v>0</v>
      </c>
    </row>
    <row r="15" spans="1:9" x14ac:dyDescent="0.25">
      <c r="C15" s="10"/>
      <c r="D15" s="10"/>
      <c r="E15" s="7">
        <f>Cost_recording[[#This Row],[Units]]*Cost_recording[[#This Row],[Unit price]]</f>
        <v>0</v>
      </c>
    </row>
    <row r="16" spans="1:9" x14ac:dyDescent="0.25">
      <c r="C16" s="10"/>
      <c r="D16" s="10"/>
      <c r="E16" s="7">
        <f>Cost_recording[[#This Row],[Units]]*Cost_recording[[#This Row],[Unit price]]</f>
        <v>0</v>
      </c>
    </row>
    <row r="17" spans="3:5" x14ac:dyDescent="0.25">
      <c r="C17" s="10"/>
      <c r="D17" s="10"/>
      <c r="E17" s="7">
        <f>Cost_recording[[#This Row],[Units]]*Cost_recording[[#This Row],[Unit price]]</f>
        <v>0</v>
      </c>
    </row>
    <row r="18" spans="3:5" x14ac:dyDescent="0.25">
      <c r="C18" s="10"/>
      <c r="D18" s="10"/>
      <c r="E18" s="7">
        <f>Cost_recording[[#This Row],[Units]]*Cost_recording[[#This Row],[Unit price]]</f>
        <v>0</v>
      </c>
    </row>
    <row r="19" spans="3:5" x14ac:dyDescent="0.25">
      <c r="C19" s="10"/>
      <c r="D19" s="10"/>
      <c r="E19" s="7">
        <f>Cost_recording[[#This Row],[Units]]*Cost_recording[[#This Row],[Unit price]]</f>
        <v>0</v>
      </c>
    </row>
    <row r="20" spans="3:5" x14ac:dyDescent="0.25">
      <c r="C20" s="10"/>
      <c r="D20" s="10"/>
      <c r="E20" s="7">
        <f>Cost_recording[[#This Row],[Units]]*Cost_recording[[#This Row],[Unit price]]</f>
        <v>0</v>
      </c>
    </row>
    <row r="21" spans="3:5" x14ac:dyDescent="0.25">
      <c r="C21" s="10"/>
      <c r="D21" s="10"/>
      <c r="E21" s="7">
        <f>Cost_recording[[#This Row],[Units]]*Cost_recording[[#This Row],[Unit price]]</f>
        <v>0</v>
      </c>
    </row>
    <row r="22" spans="3:5" x14ac:dyDescent="0.25">
      <c r="C22" s="10"/>
      <c r="D22" s="10"/>
      <c r="E22" s="7">
        <f>Cost_recording[[#This Row],[Units]]*Cost_recording[[#This Row],[Unit price]]</f>
        <v>0</v>
      </c>
    </row>
    <row r="23" spans="3:5" x14ac:dyDescent="0.25">
      <c r="C23" s="10"/>
      <c r="D23" s="10"/>
      <c r="E23" s="7">
        <f>Cost_recording[[#This Row],[Units]]*Cost_recording[[#This Row],[Unit price]]</f>
        <v>0</v>
      </c>
    </row>
    <row r="24" spans="3:5" x14ac:dyDescent="0.25">
      <c r="C24" s="10"/>
      <c r="D24" s="10"/>
      <c r="E24" s="7">
        <f>Cost_recording[[#This Row],[Units]]*Cost_recording[[#This Row],[Unit price]]</f>
        <v>0</v>
      </c>
    </row>
    <row r="25" spans="3:5" x14ac:dyDescent="0.25">
      <c r="C25" s="10"/>
      <c r="D25" s="10"/>
      <c r="E25" s="7">
        <f>Cost_recording[[#This Row],[Units]]*Cost_recording[[#This Row],[Unit price]]</f>
        <v>0</v>
      </c>
    </row>
    <row r="26" spans="3:5" x14ac:dyDescent="0.25">
      <c r="C26" s="10"/>
      <c r="D26" s="10"/>
      <c r="E26" s="7">
        <f>Cost_recording[[#This Row],[Units]]*Cost_recording[[#This Row],[Unit price]]</f>
        <v>0</v>
      </c>
    </row>
    <row r="27" spans="3:5" x14ac:dyDescent="0.25">
      <c r="C27" s="10"/>
      <c r="D27" s="10"/>
      <c r="E27" s="7">
        <f>Cost_recording[[#This Row],[Units]]*Cost_recording[[#This Row],[Unit price]]</f>
        <v>0</v>
      </c>
    </row>
    <row r="28" spans="3:5" x14ac:dyDescent="0.25">
      <c r="C28" s="10"/>
      <c r="D28" s="10"/>
      <c r="E28" s="7">
        <f>Cost_recording[[#This Row],[Units]]*Cost_recording[[#This Row],[Unit price]]</f>
        <v>0</v>
      </c>
    </row>
    <row r="29" spans="3:5" x14ac:dyDescent="0.25">
      <c r="C29" s="10"/>
      <c r="D29" s="10"/>
      <c r="E29" s="7">
        <f>Cost_recording[[#This Row],[Units]]*Cost_recording[[#This Row],[Unit price]]</f>
        <v>0</v>
      </c>
    </row>
    <row r="30" spans="3:5" x14ac:dyDescent="0.25">
      <c r="C30" s="10"/>
      <c r="D30" s="10"/>
      <c r="E30" s="7">
        <f>Cost_recording[[#This Row],[Units]]*Cost_recording[[#This Row],[Unit price]]</f>
        <v>0</v>
      </c>
    </row>
    <row r="31" spans="3:5" x14ac:dyDescent="0.25">
      <c r="C31" s="10"/>
      <c r="D31" s="10"/>
      <c r="E31" s="7">
        <f>Cost_recording[[#This Row],[Units]]*Cost_recording[[#This Row],[Unit price]]</f>
        <v>0</v>
      </c>
    </row>
    <row r="32" spans="3:5" x14ac:dyDescent="0.25">
      <c r="C32" s="10"/>
      <c r="D32" s="10"/>
      <c r="E32" s="7">
        <f>Cost_recording[[#This Row],[Units]]*Cost_recording[[#This Row],[Unit price]]</f>
        <v>0</v>
      </c>
    </row>
    <row r="33" spans="1:5" x14ac:dyDescent="0.25">
      <c r="C33" s="10"/>
      <c r="D33" s="10"/>
      <c r="E33" s="7">
        <f>Cost_recording[[#This Row],[Units]]*Cost_recording[[#This Row],[Unit price]]</f>
        <v>0</v>
      </c>
    </row>
    <row r="34" spans="1:5" x14ac:dyDescent="0.25">
      <c r="C34" s="10"/>
      <c r="D34" s="10"/>
      <c r="E34" s="7">
        <f>Cost_recording[[#This Row],[Units]]*Cost_recording[[#This Row],[Unit price]]</f>
        <v>0</v>
      </c>
    </row>
    <row r="35" spans="1:5" x14ac:dyDescent="0.25">
      <c r="C35" s="10"/>
      <c r="D35" s="10"/>
      <c r="E35" s="7">
        <f>Cost_recording[[#This Row],[Units]]*Cost_recording[[#This Row],[Unit price]]</f>
        <v>0</v>
      </c>
    </row>
    <row r="36" spans="1:5" x14ac:dyDescent="0.25">
      <c r="C36" s="10"/>
      <c r="D36" s="10"/>
      <c r="E36" s="7">
        <f>Cost_recording[[#This Row],[Units]]*Cost_recording[[#This Row],[Unit price]]</f>
        <v>0</v>
      </c>
    </row>
    <row r="37" spans="1:5" x14ac:dyDescent="0.25">
      <c r="C37" s="10"/>
      <c r="D37" s="10"/>
      <c r="E37" s="7">
        <f>Cost_recording[[#This Row],[Units]]*Cost_recording[[#This Row],[Unit price]]</f>
        <v>0</v>
      </c>
    </row>
    <row r="38" spans="1:5" x14ac:dyDescent="0.25">
      <c r="C38" s="10"/>
      <c r="D38" s="10"/>
      <c r="E38" s="7">
        <f>Cost_recording[[#This Row],[Units]]*Cost_recording[[#This Row],[Unit price]]</f>
        <v>0</v>
      </c>
    </row>
    <row r="39" spans="1:5" x14ac:dyDescent="0.25">
      <c r="C39" s="10"/>
      <c r="D39" s="10"/>
      <c r="E39" s="7">
        <f>Cost_recording[[#This Row],[Units]]*Cost_recording[[#This Row],[Unit price]]</f>
        <v>0</v>
      </c>
    </row>
    <row r="40" spans="1:5" x14ac:dyDescent="0.25">
      <c r="C40" s="10"/>
      <c r="D40" s="10"/>
      <c r="E40" s="7">
        <f>Cost_recording[[#This Row],[Units]]*Cost_recording[[#This Row],[Unit price]]</f>
        <v>0</v>
      </c>
    </row>
    <row r="41" spans="1:5" x14ac:dyDescent="0.25">
      <c r="C41" s="10"/>
      <c r="D41" s="10"/>
      <c r="E41" s="7">
        <f>Cost_recording[[#This Row],[Units]]*Cost_recording[[#This Row],[Unit price]]</f>
        <v>0</v>
      </c>
    </row>
    <row r="42" spans="1:5" x14ac:dyDescent="0.25">
      <c r="C42" s="10"/>
      <c r="D42" s="10"/>
      <c r="E42" s="7">
        <f>Cost_recording[[#This Row],[Units]]*Cost_recording[[#This Row],[Unit price]]</f>
        <v>0</v>
      </c>
    </row>
    <row r="43" spans="1:5" x14ac:dyDescent="0.25">
      <c r="C43" s="10"/>
      <c r="D43" s="10"/>
      <c r="E43" s="7">
        <f>Cost_recording[[#This Row],[Units]]*Cost_recording[[#This Row],[Unit price]]</f>
        <v>0</v>
      </c>
    </row>
    <row r="44" spans="1:5" x14ac:dyDescent="0.25">
      <c r="C44" s="10"/>
      <c r="D44" s="10"/>
      <c r="E44" s="7">
        <f>Cost_recording[[#This Row],[Units]]*Cost_recording[[#This Row],[Unit price]]</f>
        <v>0</v>
      </c>
    </row>
    <row r="45" spans="1:5" x14ac:dyDescent="0.25">
      <c r="A45" s="8" t="s">
        <v>18</v>
      </c>
      <c r="B45" s="8"/>
      <c r="C45" s="9"/>
      <c r="D45" s="9"/>
      <c r="E45" s="9">
        <f>SUBTOTAL(109,Cost_recording[Total])</f>
        <v>0</v>
      </c>
    </row>
  </sheetData>
  <sheetProtection sheet="1" objects="1" scenarios="1" insertRows="0" deleteRows="0" sort="0" autoFilter="0"/>
  <mergeCells count="2">
    <mergeCell ref="A1:E1"/>
    <mergeCell ref="A2:E4"/>
  </mergeCells>
  <dataValidations disablePrompts="1" count="1">
    <dataValidation type="list" allowBlank="1" showInputMessage="1" showErrorMessage="1" promptTitle="Verkþáttur" prompt="Veljið hér úr skilgreindum verkþáttum" sqref="B8:B44" xr:uid="{B199D07A-1782-47DB-BB0B-A8DA695744ED}">
      <formula1>Verkthattur</formula1>
    </dataValidation>
  </dataValidations>
  <pageMargins left="0.7" right="0.7" top="0.75" bottom="0.75" header="0.3" footer="0.3"/>
  <pageSetup paperSize="9" scale="80" orientation="portrait" horizontalDpi="0" verticalDpi="0" r:id="rId1"/>
  <headerFooter>
    <oddHeader>&amp;LNORTHEAST ICELAND
DEVELOPMENT FUND&amp;C&amp;"-,Bold"&amp;16Project costs&amp;RFile attachment</oddHeader>
    <oddFooter>&amp;C&amp;F</oddFooter>
  </headerFooter>
  <colBreaks count="1" manualBreakCount="1">
    <brk id="5" max="1048575" man="1"/>
  </col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E8FC-0CBF-4C62-A5DE-7E158DC8710F}">
  <sheetPr>
    <tabColor theme="8" tint="0.39997558519241921"/>
  </sheetPr>
  <dimension ref="A1:F55"/>
  <sheetViews>
    <sheetView showGridLines="0" zoomScaleNormal="100" workbookViewId="0">
      <selection activeCell="A8" sqref="A8"/>
    </sheetView>
  </sheetViews>
  <sheetFormatPr defaultRowHeight="15" x14ac:dyDescent="0.25"/>
  <cols>
    <col min="1" max="1" width="13" style="1" customWidth="1"/>
    <col min="2" max="2" width="33.28515625" style="1" customWidth="1"/>
    <col min="3" max="3" width="24.42578125" style="1" customWidth="1"/>
    <col min="4" max="4" width="10.140625" style="1" customWidth="1"/>
    <col min="5" max="5" width="12" style="1" customWidth="1"/>
    <col min="6" max="6" width="13.7109375" style="1" customWidth="1"/>
    <col min="7" max="16384" width="9.140625" style="1"/>
  </cols>
  <sheetData>
    <row r="1" spans="1:6" ht="15.75" x14ac:dyDescent="0.25">
      <c r="A1" s="82" t="s">
        <v>25</v>
      </c>
      <c r="B1" s="83"/>
      <c r="C1" s="83"/>
      <c r="D1" s="83"/>
      <c r="E1" s="83"/>
      <c r="F1" s="84"/>
    </row>
    <row r="2" spans="1:6" ht="15" customHeight="1" x14ac:dyDescent="0.25">
      <c r="A2" s="85" t="s">
        <v>24</v>
      </c>
      <c r="B2" s="86"/>
      <c r="C2" s="86"/>
      <c r="D2" s="86"/>
      <c r="E2" s="86"/>
      <c r="F2" s="87"/>
    </row>
    <row r="3" spans="1:6" ht="15" customHeight="1" x14ac:dyDescent="0.25">
      <c r="A3" s="85"/>
      <c r="B3" s="86"/>
      <c r="C3" s="86"/>
      <c r="D3" s="86"/>
      <c r="E3" s="86"/>
      <c r="F3" s="87"/>
    </row>
    <row r="4" spans="1:6" ht="15" customHeight="1" x14ac:dyDescent="0.25">
      <c r="A4" s="85"/>
      <c r="B4" s="86"/>
      <c r="C4" s="86"/>
      <c r="D4" s="86"/>
      <c r="E4" s="86"/>
      <c r="F4" s="87"/>
    </row>
    <row r="5" spans="1:6" ht="15" customHeight="1" x14ac:dyDescent="0.25">
      <c r="A5" s="29"/>
      <c r="B5" s="30"/>
      <c r="C5" s="30"/>
      <c r="D5" s="30"/>
      <c r="E5" s="30"/>
      <c r="F5" s="31"/>
    </row>
    <row r="6" spans="1:6" x14ac:dyDescent="0.25">
      <c r="A6"/>
      <c r="B6"/>
      <c r="C6"/>
      <c r="D6"/>
      <c r="E6"/>
      <c r="F6"/>
    </row>
    <row r="7" spans="1:6" x14ac:dyDescent="0.25">
      <c r="A7" s="1" t="s">
        <v>20</v>
      </c>
      <c r="B7" s="1" t="s">
        <v>21</v>
      </c>
      <c r="C7" s="1" t="s">
        <v>10</v>
      </c>
      <c r="D7" s="1" t="s">
        <v>22</v>
      </c>
      <c r="E7" s="1" t="s">
        <v>23</v>
      </c>
      <c r="F7" s="1" t="s">
        <v>0</v>
      </c>
    </row>
    <row r="8" spans="1:6" x14ac:dyDescent="0.25">
      <c r="A8" s="2"/>
      <c r="E8" s="10"/>
      <c r="F8" s="7">
        <f>Time_log[[#This Row],[Hours]]*Time_log[[#This Row],[Rate]]</f>
        <v>0</v>
      </c>
    </row>
    <row r="9" spans="1:6" x14ac:dyDescent="0.25">
      <c r="A9" s="2"/>
      <c r="E9" s="10"/>
      <c r="F9" s="7">
        <f>Time_log[[#This Row],[Hours]]*Time_log[[#This Row],[Rate]]</f>
        <v>0</v>
      </c>
    </row>
    <row r="10" spans="1:6" x14ac:dyDescent="0.25">
      <c r="A10" s="2"/>
      <c r="E10" s="10"/>
      <c r="F10" s="7">
        <f>Time_log[[#This Row],[Hours]]*Time_log[[#This Row],[Rate]]</f>
        <v>0</v>
      </c>
    </row>
    <row r="11" spans="1:6" x14ac:dyDescent="0.25">
      <c r="A11" s="2"/>
      <c r="E11" s="10"/>
      <c r="F11" s="7">
        <f>Time_log[[#This Row],[Hours]]*Time_log[[#This Row],[Rate]]</f>
        <v>0</v>
      </c>
    </row>
    <row r="12" spans="1:6" x14ac:dyDescent="0.25">
      <c r="A12" s="2"/>
      <c r="E12" s="10"/>
      <c r="F12" s="7">
        <f>Time_log[[#This Row],[Hours]]*Time_log[[#This Row],[Rate]]</f>
        <v>0</v>
      </c>
    </row>
    <row r="13" spans="1:6" x14ac:dyDescent="0.25">
      <c r="A13" s="2"/>
      <c r="E13" s="10"/>
      <c r="F13" s="7">
        <f>Time_log[[#This Row],[Hours]]*Time_log[[#This Row],[Rate]]</f>
        <v>0</v>
      </c>
    </row>
    <row r="14" spans="1:6" x14ac:dyDescent="0.25">
      <c r="A14" s="2"/>
      <c r="E14" s="10"/>
      <c r="F14" s="7">
        <f>Time_log[[#This Row],[Hours]]*Time_log[[#This Row],[Rate]]</f>
        <v>0</v>
      </c>
    </row>
    <row r="15" spans="1:6" x14ac:dyDescent="0.25">
      <c r="A15" s="2"/>
      <c r="E15" s="10"/>
      <c r="F15" s="7">
        <f>Time_log[[#This Row],[Hours]]*Time_log[[#This Row],[Rate]]</f>
        <v>0</v>
      </c>
    </row>
    <row r="16" spans="1:6" x14ac:dyDescent="0.25">
      <c r="A16" s="2"/>
      <c r="E16" s="10"/>
      <c r="F16" s="7">
        <f>Time_log[[#This Row],[Hours]]*Time_log[[#This Row],[Rate]]</f>
        <v>0</v>
      </c>
    </row>
    <row r="17" spans="1:6" x14ac:dyDescent="0.25">
      <c r="A17" s="2"/>
      <c r="E17" s="10"/>
      <c r="F17" s="7">
        <f>Time_log[[#This Row],[Hours]]*Time_log[[#This Row],[Rate]]</f>
        <v>0</v>
      </c>
    </row>
    <row r="18" spans="1:6" x14ac:dyDescent="0.25">
      <c r="A18" s="2"/>
      <c r="E18" s="10"/>
      <c r="F18" s="7">
        <f>Time_log[[#This Row],[Hours]]*Time_log[[#This Row],[Rate]]</f>
        <v>0</v>
      </c>
    </row>
    <row r="19" spans="1:6" x14ac:dyDescent="0.25">
      <c r="A19" s="2"/>
      <c r="E19" s="10"/>
      <c r="F19" s="7">
        <f>Time_log[[#This Row],[Hours]]*Time_log[[#This Row],[Rate]]</f>
        <v>0</v>
      </c>
    </row>
    <row r="20" spans="1:6" x14ac:dyDescent="0.25">
      <c r="A20" s="2"/>
      <c r="E20" s="10"/>
      <c r="F20" s="7">
        <f>Time_log[[#This Row],[Hours]]*Time_log[[#This Row],[Rate]]</f>
        <v>0</v>
      </c>
    </row>
    <row r="21" spans="1:6" x14ac:dyDescent="0.25">
      <c r="A21" s="2"/>
      <c r="E21" s="10"/>
      <c r="F21" s="7">
        <f>Time_log[[#This Row],[Hours]]*Time_log[[#This Row],[Rate]]</f>
        <v>0</v>
      </c>
    </row>
    <row r="22" spans="1:6" x14ac:dyDescent="0.25">
      <c r="A22" s="2"/>
      <c r="E22" s="10"/>
      <c r="F22" s="7">
        <f>Time_log[[#This Row],[Hours]]*Time_log[[#This Row],[Rate]]</f>
        <v>0</v>
      </c>
    </row>
    <row r="23" spans="1:6" x14ac:dyDescent="0.25">
      <c r="A23" s="2"/>
      <c r="E23" s="10"/>
      <c r="F23" s="7">
        <f>Time_log[[#This Row],[Hours]]*Time_log[[#This Row],[Rate]]</f>
        <v>0</v>
      </c>
    </row>
    <row r="24" spans="1:6" x14ac:dyDescent="0.25">
      <c r="A24" s="2"/>
      <c r="E24" s="10"/>
      <c r="F24" s="7">
        <f>Time_log[[#This Row],[Hours]]*Time_log[[#This Row],[Rate]]</f>
        <v>0</v>
      </c>
    </row>
    <row r="25" spans="1:6" x14ac:dyDescent="0.25">
      <c r="A25" s="2"/>
      <c r="E25" s="10"/>
      <c r="F25" s="7">
        <f>Time_log[[#This Row],[Hours]]*Time_log[[#This Row],[Rate]]</f>
        <v>0</v>
      </c>
    </row>
    <row r="26" spans="1:6" x14ac:dyDescent="0.25">
      <c r="A26" s="2"/>
      <c r="E26" s="10"/>
      <c r="F26" s="7">
        <f>Time_log[[#This Row],[Hours]]*Time_log[[#This Row],[Rate]]</f>
        <v>0</v>
      </c>
    </row>
    <row r="27" spans="1:6" x14ac:dyDescent="0.25">
      <c r="A27" s="2"/>
      <c r="E27" s="10"/>
      <c r="F27" s="7">
        <f>Time_log[[#This Row],[Hours]]*Time_log[[#This Row],[Rate]]</f>
        <v>0</v>
      </c>
    </row>
    <row r="28" spans="1:6" x14ac:dyDescent="0.25">
      <c r="A28" s="2"/>
      <c r="E28" s="10"/>
      <c r="F28" s="7">
        <f>Time_log[[#This Row],[Hours]]*Time_log[[#This Row],[Rate]]</f>
        <v>0</v>
      </c>
    </row>
    <row r="29" spans="1:6" x14ac:dyDescent="0.25">
      <c r="A29" s="2"/>
      <c r="E29" s="10"/>
      <c r="F29" s="7">
        <f>Time_log[[#This Row],[Hours]]*Time_log[[#This Row],[Rate]]</f>
        <v>0</v>
      </c>
    </row>
    <row r="30" spans="1:6" x14ac:dyDescent="0.25">
      <c r="A30" s="2"/>
      <c r="E30" s="10"/>
      <c r="F30" s="7">
        <f>Time_log[[#This Row],[Hours]]*Time_log[[#This Row],[Rate]]</f>
        <v>0</v>
      </c>
    </row>
    <row r="31" spans="1:6" x14ac:dyDescent="0.25">
      <c r="A31" s="2"/>
      <c r="E31" s="10"/>
      <c r="F31" s="7">
        <f>Time_log[[#This Row],[Hours]]*Time_log[[#This Row],[Rate]]</f>
        <v>0</v>
      </c>
    </row>
    <row r="32" spans="1:6" x14ac:dyDescent="0.25">
      <c r="A32" s="2"/>
      <c r="E32" s="10"/>
      <c r="F32" s="7">
        <f>Time_log[[#This Row],[Hours]]*Time_log[[#This Row],[Rate]]</f>
        <v>0</v>
      </c>
    </row>
    <row r="33" spans="1:6" x14ac:dyDescent="0.25">
      <c r="A33" s="2"/>
      <c r="E33" s="10"/>
      <c r="F33" s="7">
        <f>Time_log[[#This Row],[Hours]]*Time_log[[#This Row],[Rate]]</f>
        <v>0</v>
      </c>
    </row>
    <row r="34" spans="1:6" x14ac:dyDescent="0.25">
      <c r="A34" s="2"/>
      <c r="E34" s="10"/>
      <c r="F34" s="7">
        <f>Time_log[[#This Row],[Hours]]*Time_log[[#This Row],[Rate]]</f>
        <v>0</v>
      </c>
    </row>
    <row r="35" spans="1:6" x14ac:dyDescent="0.25">
      <c r="A35" s="2"/>
      <c r="E35" s="10"/>
      <c r="F35" s="7">
        <f>Time_log[[#This Row],[Hours]]*Time_log[[#This Row],[Rate]]</f>
        <v>0</v>
      </c>
    </row>
    <row r="36" spans="1:6" x14ac:dyDescent="0.25">
      <c r="A36" s="2"/>
      <c r="E36" s="10"/>
      <c r="F36" s="7">
        <f>Time_log[[#This Row],[Hours]]*Time_log[[#This Row],[Rate]]</f>
        <v>0</v>
      </c>
    </row>
    <row r="37" spans="1:6" x14ac:dyDescent="0.25">
      <c r="A37" s="2"/>
      <c r="E37" s="10"/>
      <c r="F37" s="7">
        <f>Time_log[[#This Row],[Hours]]*Time_log[[#This Row],[Rate]]</f>
        <v>0</v>
      </c>
    </row>
    <row r="38" spans="1:6" x14ac:dyDescent="0.25">
      <c r="A38" s="2"/>
      <c r="E38" s="10"/>
      <c r="F38" s="7">
        <f>Time_log[[#This Row],[Hours]]*Time_log[[#This Row],[Rate]]</f>
        <v>0</v>
      </c>
    </row>
    <row r="39" spans="1:6" x14ac:dyDescent="0.25">
      <c r="A39" s="2"/>
      <c r="E39" s="10"/>
      <c r="F39" s="7">
        <f>Time_log[[#This Row],[Hours]]*Time_log[[#This Row],[Rate]]</f>
        <v>0</v>
      </c>
    </row>
    <row r="40" spans="1:6" x14ac:dyDescent="0.25">
      <c r="A40" s="2"/>
      <c r="E40" s="10"/>
      <c r="F40" s="7">
        <f>Time_log[[#This Row],[Hours]]*Time_log[[#This Row],[Rate]]</f>
        <v>0</v>
      </c>
    </row>
    <row r="41" spans="1:6" x14ac:dyDescent="0.25">
      <c r="A41" s="2"/>
      <c r="E41" s="10"/>
      <c r="F41" s="7">
        <f>Time_log[[#This Row],[Hours]]*Time_log[[#This Row],[Rate]]</f>
        <v>0</v>
      </c>
    </row>
    <row r="42" spans="1:6" x14ac:dyDescent="0.25">
      <c r="A42" s="2"/>
      <c r="E42" s="10"/>
      <c r="F42" s="7">
        <f>Time_log[[#This Row],[Hours]]*Time_log[[#This Row],[Rate]]</f>
        <v>0</v>
      </c>
    </row>
    <row r="43" spans="1:6" x14ac:dyDescent="0.25">
      <c r="A43" s="2"/>
      <c r="E43" s="10"/>
      <c r="F43" s="7">
        <f>Time_log[[#This Row],[Hours]]*Time_log[[#This Row],[Rate]]</f>
        <v>0</v>
      </c>
    </row>
    <row r="44" spans="1:6" x14ac:dyDescent="0.25">
      <c r="A44" s="2"/>
      <c r="E44" s="10"/>
      <c r="F44" s="7">
        <f>Time_log[[#This Row],[Hours]]*Time_log[[#This Row],[Rate]]</f>
        <v>0</v>
      </c>
    </row>
    <row r="45" spans="1:6" x14ac:dyDescent="0.25">
      <c r="A45" s="2"/>
      <c r="E45" s="10"/>
      <c r="F45" s="7">
        <f>Time_log[[#This Row],[Hours]]*Time_log[[#This Row],[Rate]]</f>
        <v>0</v>
      </c>
    </row>
    <row r="46" spans="1:6" x14ac:dyDescent="0.25">
      <c r="A46" s="2"/>
      <c r="E46" s="10"/>
      <c r="F46" s="7">
        <f>Time_log[[#This Row],[Hours]]*Time_log[[#This Row],[Rate]]</f>
        <v>0</v>
      </c>
    </row>
    <row r="47" spans="1:6" x14ac:dyDescent="0.25">
      <c r="A47" s="2"/>
      <c r="E47" s="10"/>
      <c r="F47" s="7">
        <f>Time_log[[#This Row],[Hours]]*Time_log[[#This Row],[Rate]]</f>
        <v>0</v>
      </c>
    </row>
    <row r="48" spans="1:6" x14ac:dyDescent="0.25">
      <c r="A48" s="2"/>
      <c r="E48" s="10"/>
      <c r="F48" s="7">
        <f>Time_log[[#This Row],[Hours]]*Time_log[[#This Row],[Rate]]</f>
        <v>0</v>
      </c>
    </row>
    <row r="49" spans="1:6" x14ac:dyDescent="0.25">
      <c r="A49" s="2"/>
      <c r="E49" s="10"/>
      <c r="F49" s="7">
        <f>Time_log[[#This Row],[Hours]]*Time_log[[#This Row],[Rate]]</f>
        <v>0</v>
      </c>
    </row>
    <row r="50" spans="1:6" x14ac:dyDescent="0.25">
      <c r="A50" s="2"/>
      <c r="E50" s="10"/>
      <c r="F50" s="7">
        <f>Time_log[[#This Row],[Hours]]*Time_log[[#This Row],[Rate]]</f>
        <v>0</v>
      </c>
    </row>
    <row r="51" spans="1:6" x14ac:dyDescent="0.25">
      <c r="A51" s="2"/>
      <c r="E51" s="10"/>
      <c r="F51" s="7">
        <f>Time_log[[#This Row],[Hours]]*Time_log[[#This Row],[Rate]]</f>
        <v>0</v>
      </c>
    </row>
    <row r="52" spans="1:6" x14ac:dyDescent="0.25">
      <c r="A52" s="2"/>
      <c r="E52" s="10"/>
      <c r="F52" s="7">
        <f>Time_log[[#This Row],[Hours]]*Time_log[[#This Row],[Rate]]</f>
        <v>0</v>
      </c>
    </row>
    <row r="53" spans="1:6" x14ac:dyDescent="0.25">
      <c r="A53" s="2"/>
      <c r="E53" s="10"/>
      <c r="F53" s="7">
        <f>Time_log[[#This Row],[Hours]]*Time_log[[#This Row],[Rate]]</f>
        <v>0</v>
      </c>
    </row>
    <row r="54" spans="1:6" x14ac:dyDescent="0.25">
      <c r="A54" s="2"/>
      <c r="E54" s="10"/>
      <c r="F54" s="7">
        <f>Time_log[[#This Row],[Hours]]*Time_log[[#This Row],[Rate]]</f>
        <v>0</v>
      </c>
    </row>
    <row r="55" spans="1:6" x14ac:dyDescent="0.25">
      <c r="A55" s="32" t="s">
        <v>0</v>
      </c>
      <c r="B55"/>
      <c r="C55"/>
      <c r="D55">
        <f>SUBTOTAL(109,Time_log[Hours])</f>
        <v>0</v>
      </c>
      <c r="E55"/>
      <c r="F55" s="7">
        <f>SUBTOTAL(109,Time_log[Total])</f>
        <v>0</v>
      </c>
    </row>
  </sheetData>
  <sheetProtection sheet="1" objects="1" scenarios="1" insertRows="0" deleteRows="0" sort="0" autoFilter="0"/>
  <mergeCells count="2">
    <mergeCell ref="A1:F1"/>
    <mergeCell ref="A2:F4"/>
  </mergeCells>
  <dataValidations disablePrompts="1" count="1">
    <dataValidation type="list" allowBlank="1" showInputMessage="1" showErrorMessage="1" sqref="C8:C54" xr:uid="{632BBBA3-0D6B-44F9-98C8-0568EE5A6E41}">
      <formula1>Verkthattur</formula1>
    </dataValidation>
  </dataValidations>
  <pageMargins left="0.7" right="0.7" top="0.75" bottom="0.75" header="0.3" footer="0.3"/>
  <pageSetup paperSize="9" scale="82" orientation="portrait" horizontalDpi="0" verticalDpi="0" r:id="rId1"/>
  <headerFooter>
    <oddHeader>&amp;LNORTHEAST ICELAND
DEVELOPMENT FUND&amp;C&amp;"-,Bold"&amp;16Time log&amp;RFile attachment</oddHeader>
  </headerFooter>
  <colBreaks count="1" manualBreakCount="1">
    <brk id="6" max="1048575" man="1"/>
  </col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DCB8EEFFAF0E4588E1030DBFC93114" ma:contentTypeVersion="24" ma:contentTypeDescription="Create a new document." ma:contentTypeScope="" ma:versionID="da8f872b608a200df0e613b4471e40e3">
  <xsd:schema xmlns:xsd="http://www.w3.org/2001/XMLSchema" xmlns:xs="http://www.w3.org/2001/XMLSchema" xmlns:p="http://schemas.microsoft.com/office/2006/metadata/properties" xmlns:ns2="0f80ceb3-2833-463c-a220-198bd03a2289" xmlns:ns3="05c29b5e-a67b-41ee-afe4-e546e25ff699" targetNamespace="http://schemas.microsoft.com/office/2006/metadata/properties" ma:root="true" ma:fieldsID="1d121444b6e833fcba692ab57d3c9247" ns2:_="" ns3:_="">
    <xsd:import namespace="0f80ceb3-2833-463c-a220-198bd03a2289"/>
    <xsd:import namespace="05c29b5e-a67b-41ee-afe4-e546e25ff699"/>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U_x002d_nr_x002e_" minOccurs="0"/>
                <xsd:element ref="ns2:Skjal" minOccurs="0"/>
                <xsd:element ref="ns2:_x0079_nx3" minOccurs="0"/>
                <xsd:element ref="ns2:Tegund" minOccurs="0"/>
                <xsd:element ref="ns2:Ums_x00e6_kjandi" minOccurs="0"/>
                <xsd:element ref="ns2:Verkefni" minOccurs="0"/>
                <xsd:element ref="ns2:_x00c1_byrg_x00f0_"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80ceb3-2833-463c-a220-198bd03a2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_x002d_nr_x002e_" ma:index="17" nillable="true" ma:displayName="U-nr." ma:description="Umsókn nr." ma:format="Dropdown" ma:internalName="U_x002d_nr_x002e_">
      <xsd:simpleType>
        <xsd:restriction base="dms:Text">
          <xsd:maxLength value="5"/>
        </xsd:restriction>
      </xsd:simpleType>
    </xsd:element>
    <xsd:element name="Skjal" ma:index="18" nillable="true" ma:displayName="Skjal" ma:description="Umsókn, viðhengi eða annað" ma:format="Dropdown" ma:internalName="Skjal">
      <xsd:simpleType>
        <xsd:restriction base="dms:Choice">
          <xsd:enumeration value="Umsókn"/>
          <xsd:enumeration value="Viðhengi"/>
          <xsd:enumeration value="Annað"/>
          <xsd:enumeration value="Samningur"/>
          <xsd:enumeration value="Greiðslubeiðni"/>
        </xsd:restriction>
      </xsd:simpleType>
    </xsd:element>
    <xsd:element name="_x0079_nx3" ma:index="19" nillable="true" ma:displayName="Text" ma:internalName="_x0079_nx3">
      <xsd:simpleType>
        <xsd:restriction base="dms:Text"/>
      </xsd:simpleType>
    </xsd:element>
    <xsd:element name="Tegund" ma:index="20" nillable="true" ma:displayName="Tegund" ma:description="Tegund styrks sem sótt er um" ma:format="Dropdown" ma:internalName="Tegund">
      <xsd:simpleType>
        <xsd:restriction base="dms:Choice">
          <xsd:enumeration value="Atvinnu-Nyskopun"/>
          <xsd:enumeration value="Menningarverkefni"/>
          <xsd:enumeration value="Stofn-rekstrarst"/>
        </xsd:restriction>
      </xsd:simpleType>
    </xsd:element>
    <xsd:element name="Ums_x00e6_kjandi" ma:index="21" nillable="true" ma:displayName="Umsækjandi" ma:description="Nafn umsækjanda" ma:format="Dropdown" ma:internalName="Ums_x00e6_kjandi">
      <xsd:simpleType>
        <xsd:restriction base="dms:Text">
          <xsd:maxLength value="255"/>
        </xsd:restriction>
      </xsd:simpleType>
    </xsd:element>
    <xsd:element name="Verkefni" ma:index="22" nillable="true" ma:displayName="Verkefni" ma:description="Heiti verkefnis" ma:format="Dropdown" ma:internalName="Verkefni">
      <xsd:simpleType>
        <xsd:restriction base="dms:Text">
          <xsd:maxLength value="255"/>
        </xsd:restriction>
      </xsd:simpleType>
    </xsd:element>
    <xsd:element name="_x00c1_byrg_x00f0_" ma:index="23" nillable="true" ma:displayName="Ábyrgð" ma:description="Umsjónarmaður styrks" ma:format="Dropdown" ma:internalName="_x00c1_byrg_x00f0_">
      <xsd:simpleType>
        <xsd:restriction base="dms:Choice">
          <xsd:enumeration value="APP"/>
          <xsd:enumeration value="RKG"/>
          <xsd:enumeration value="HH"/>
          <xsd:enumeration value="EG"/>
          <xsd:enumeration value="DJ"/>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c321f66d-7b88-45cf-bf0e-2aab00d4e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29b5e-a67b-41ee-afe4-e546e25ff699"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0a53842e-6529-424d-be44-8320aadcce83}" ma:internalName="TaxCatchAll" ma:showField="CatchAllData" ma:web="05c29b5e-a67b-41ee-afe4-e546e25ff6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9_nx3 xmlns="0f80ceb3-2833-463c-a220-198bd03a2289" xsi:nil="true"/>
    <Verkefni xmlns="0f80ceb3-2833-463c-a220-198bd03a2289" xsi:nil="true"/>
    <TaxCatchAll xmlns="05c29b5e-a67b-41ee-afe4-e546e25ff699" xsi:nil="true"/>
    <Skjal xmlns="0f80ceb3-2833-463c-a220-198bd03a2289" xsi:nil="true"/>
    <_x00c1_byrg_x00f0_ xmlns="0f80ceb3-2833-463c-a220-198bd03a2289" xsi:nil="true"/>
    <Ums_x00e6_kjandi xmlns="0f80ceb3-2833-463c-a220-198bd03a2289" xsi:nil="true"/>
    <U_x002d_nr_x002e_ xmlns="0f80ceb3-2833-463c-a220-198bd03a2289" xsi:nil="true"/>
    <lcf76f155ced4ddcb4097134ff3c332f xmlns="0f80ceb3-2833-463c-a220-198bd03a2289">
      <Terms xmlns="http://schemas.microsoft.com/office/infopath/2007/PartnerControls"/>
    </lcf76f155ced4ddcb4097134ff3c332f>
    <Tegund xmlns="0f80ceb3-2833-463c-a220-198bd03a22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309C39-FA01-40A3-AD47-E82CD816B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80ceb3-2833-463c-a220-198bd03a2289"/>
    <ds:schemaRef ds:uri="05c29b5e-a67b-41ee-afe4-e546e25ff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2778C1-DB0D-4876-BC99-B81EE77EBEFA}">
  <ds:schemaRefs>
    <ds:schemaRef ds:uri="http://purl.org/dc/elements/1.1/"/>
    <ds:schemaRef ds:uri="0f80ceb3-2833-463c-a220-198bd03a2289"/>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 ds:uri="05c29b5e-a67b-41ee-afe4-e546e25ff699"/>
    <ds:schemaRef ds:uri="http://purl.org/dc/dcmitype/"/>
  </ds:schemaRefs>
</ds:datastoreItem>
</file>

<file path=customXml/itemProps3.xml><?xml version="1.0" encoding="utf-8"?>
<ds:datastoreItem xmlns:ds="http://schemas.openxmlformats.org/officeDocument/2006/customXml" ds:itemID="{88EC4F01-86D5-458B-80B7-F6585124E1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Project plan</vt:lpstr>
      <vt:lpstr>Cost estimate</vt:lpstr>
      <vt:lpstr>Funding plan</vt:lpstr>
      <vt:lpstr>Cost recording</vt:lpstr>
      <vt:lpstr>Time log</vt:lpstr>
      <vt:lpstr>Funding_balance</vt:lpstr>
      <vt:lpstr>'Cost recording'!Print_Area</vt:lpstr>
      <vt:lpstr>'Project plan'!Print_Area</vt:lpstr>
      <vt:lpstr>'Time log'!Print_Area</vt:lpstr>
    </vt:vector>
  </TitlesOfParts>
  <Manager/>
  <Company>SSNE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 Páll Pálsson</dc:creator>
  <cp:keywords/>
  <dc:description/>
  <cp:lastModifiedBy>Ari Páll Pálsson</cp:lastModifiedBy>
  <cp:revision/>
  <cp:lastPrinted>2023-08-31T14:12:05Z</cp:lastPrinted>
  <dcterms:created xsi:type="dcterms:W3CDTF">2023-08-15T08:50:42Z</dcterms:created>
  <dcterms:modified xsi:type="dcterms:W3CDTF">2023-10-12T17:04:31Z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0x0101004EDCB8EEFFAF0E4588E1030DBFC93114</vt:lpwstr>
  </property>
  <property fmtid="{D5CDD505-2E9C-101B-9397-08002B2CF9AE}" pid="3" name="MediaServiceImageTags">
    <vt:lpwstr/>
  </property>
</Properties>
</file>