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drawings/drawing3.xml" ContentType="application/vnd.openxmlformats-officedocument.drawing+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drawings/drawing4.xml" ContentType="application/vnd.openxmlformats-officedocument.drawing+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https://ssneis.sharepoint.com/sites/UppbyggingarsjurNE-Umssla/Shared Documents/Umsýsla/2024/Skjöl fyrir úthlutunarferli/"/>
    </mc:Choice>
  </mc:AlternateContent>
  <xr:revisionPtr revIDLastSave="9" documentId="8_{2310D43B-BC86-47BD-9070-7DEB6DBBDDC4}" xr6:coauthVersionLast="47" xr6:coauthVersionMax="47" xr10:uidLastSave="{69A9028C-62E4-4F2E-9104-F252954FCA34}"/>
  <bookViews>
    <workbookView xWindow="0" yWindow="0" windowWidth="25800" windowHeight="21000" xr2:uid="{30ECB86D-DA2D-4126-8987-BC8B0E6FAD24}"/>
  </bookViews>
  <sheets>
    <sheet name="Project plan" sheetId="3" r:id="rId1"/>
    <sheet name="Cost estimate" sheetId="2" r:id="rId2"/>
    <sheet name="Funding plan" sheetId="4" r:id="rId3"/>
    <sheet name="Cost recording" sheetId="5" r:id="rId4"/>
    <sheet name="Time log" sheetId="6" r:id="rId5"/>
  </sheets>
  <definedNames>
    <definedName name="Funding_balance">'Funding plan'!$F$5</definedName>
    <definedName name="_xlnm.Print_Area" localSheetId="3">'Cost recording'!$A:$E</definedName>
    <definedName name="_xlnm.Print_Area" localSheetId="0">'Project plan'!$A:$E</definedName>
    <definedName name="_xlnm.Print_Area" localSheetId="4">'Time log'!$A:$F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4" l="1"/>
  <c r="C11" i="4"/>
  <c r="C12" i="4"/>
  <c r="C13" i="4"/>
  <c r="C14" i="4"/>
  <c r="C15" i="4"/>
  <c r="C16" i="4"/>
  <c r="C17" i="4"/>
  <c r="C18" i="4"/>
  <c r="C19" i="4"/>
  <c r="C20" i="4"/>
  <c r="C9" i="4"/>
  <c r="H6" i="5"/>
  <c r="E9" i="2" l="1"/>
  <c r="E13" i="3"/>
  <c r="E14" i="3"/>
  <c r="E15" i="3"/>
  <c r="E16" i="3"/>
  <c r="E17" i="3"/>
  <c r="E18" i="3"/>
  <c r="E19" i="3"/>
  <c r="E20" i="3"/>
  <c r="E21" i="3"/>
  <c r="E22" i="3"/>
  <c r="E23" i="3"/>
  <c r="E24" i="3"/>
  <c r="E39" i="5"/>
  <c r="F17" i="6" l="1"/>
  <c r="F18" i="6"/>
  <c r="F19" i="6"/>
  <c r="F20" i="6"/>
  <c r="F21" i="6"/>
  <c r="F22" i="6"/>
  <c r="F23" i="6"/>
  <c r="F24" i="6"/>
  <c r="F25" i="6"/>
  <c r="F26" i="6"/>
  <c r="F27" i="6"/>
  <c r="F28" i="6"/>
  <c r="F29" i="6"/>
  <c r="F30" i="6"/>
  <c r="F31" i="6"/>
  <c r="E14" i="5"/>
  <c r="E15" i="5"/>
  <c r="E16" i="5"/>
  <c r="E17" i="5"/>
  <c r="E18" i="5"/>
  <c r="E19" i="5"/>
  <c r="E20" i="5"/>
  <c r="E21" i="5"/>
  <c r="E22" i="5"/>
  <c r="E23" i="5"/>
  <c r="E24" i="5"/>
  <c r="E25" i="5"/>
  <c r="E26" i="5"/>
  <c r="E27" i="5"/>
  <c r="E28" i="5"/>
  <c r="E29" i="5"/>
  <c r="E30" i="5"/>
  <c r="E31" i="5"/>
  <c r="E32" i="5"/>
  <c r="E20" i="2"/>
  <c r="E21" i="2"/>
  <c r="E22" i="2"/>
  <c r="E23" i="2"/>
  <c r="E24" i="2"/>
  <c r="E25" i="2"/>
  <c r="E26" i="2"/>
  <c r="E27" i="2"/>
  <c r="E28" i="2"/>
  <c r="E29" i="2"/>
  <c r="E30" i="2"/>
  <c r="E31" i="2"/>
  <c r="E32" i="2"/>
  <c r="E33" i="2"/>
  <c r="E34" i="2"/>
  <c r="E35" i="2"/>
  <c r="E36" i="2"/>
  <c r="E37" i="2"/>
  <c r="E53" i="2"/>
  <c r="F9" i="6"/>
  <c r="F10" i="6"/>
  <c r="F11" i="6"/>
  <c r="F12" i="6"/>
  <c r="F13" i="6"/>
  <c r="F14" i="6"/>
  <c r="F15" i="6"/>
  <c r="F16" i="6"/>
  <c r="F32" i="6"/>
  <c r="F33" i="6"/>
  <c r="F34" i="6"/>
  <c r="F35" i="6"/>
  <c r="F36" i="6"/>
  <c r="F37" i="6"/>
  <c r="F38" i="6"/>
  <c r="F39" i="6"/>
  <c r="F40" i="6"/>
  <c r="F41" i="6"/>
  <c r="F42" i="6"/>
  <c r="F43" i="6"/>
  <c r="F44" i="6"/>
  <c r="F45" i="6"/>
  <c r="F46" i="6"/>
  <c r="F47" i="6"/>
  <c r="F48" i="6"/>
  <c r="F49" i="6"/>
  <c r="F50" i="6"/>
  <c r="F51" i="6"/>
  <c r="F52" i="6"/>
  <c r="F53" i="6"/>
  <c r="F54" i="6"/>
  <c r="D55" i="6"/>
  <c r="F8" i="6"/>
  <c r="F55" i="6" s="1"/>
  <c r="E9" i="5" l="1"/>
  <c r="E10" i="5"/>
  <c r="E11" i="5"/>
  <c r="E12" i="5"/>
  <c r="E13" i="5"/>
  <c r="E33" i="5"/>
  <c r="E34" i="5"/>
  <c r="E35" i="5"/>
  <c r="E36" i="5"/>
  <c r="E37" i="5"/>
  <c r="E38" i="5"/>
  <c r="E40" i="5"/>
  <c r="E41" i="5"/>
  <c r="E42" i="5"/>
  <c r="E43" i="5"/>
  <c r="E44" i="5"/>
  <c r="E8" i="5"/>
  <c r="E45" i="5" l="1"/>
  <c r="E13" i="2"/>
  <c r="I4" i="5" l="1"/>
  <c r="I2" i="5"/>
  <c r="I3" i="5"/>
  <c r="I5" i="5"/>
  <c r="I6" i="5" l="1"/>
  <c r="B21" i="4"/>
  <c r="F4" i="4" s="1"/>
  <c r="E14" i="2"/>
  <c r="E15" i="2"/>
  <c r="E16" i="2"/>
  <c r="E12" i="3" s="1"/>
  <c r="E11" i="2"/>
  <c r="E17" i="2"/>
  <c r="E18" i="2"/>
  <c r="E19" i="2"/>
  <c r="E38" i="2"/>
  <c r="E39" i="2"/>
  <c r="E40" i="2"/>
  <c r="E41" i="2"/>
  <c r="E42" i="2"/>
  <c r="E43" i="2"/>
  <c r="E44" i="2"/>
  <c r="E45" i="2"/>
  <c r="E46" i="2"/>
  <c r="E8" i="2"/>
  <c r="E10" i="3" s="1"/>
  <c r="E25" i="3" s="1"/>
  <c r="E10" i="2"/>
  <c r="E12" i="2"/>
  <c r="E11" i="3" s="1"/>
  <c r="E47" i="2"/>
  <c r="E48" i="2"/>
  <c r="E52" i="2"/>
  <c r="E51" i="2"/>
  <c r="E50" i="2"/>
  <c r="E49" i="2"/>
  <c r="C25" i="3"/>
  <c r="B25" i="3"/>
  <c r="E54" i="2" l="1"/>
  <c r="F3" i="4" l="1"/>
  <c r="B6" i="4"/>
  <c r="F5" i="4"/>
  <c r="E7" i="4" s="1"/>
  <c r="C21" i="4" l="1"/>
</calcChain>
</file>

<file path=xl/sharedStrings.xml><?xml version="1.0" encoding="utf-8"?>
<sst xmlns="http://schemas.openxmlformats.org/spreadsheetml/2006/main" count="82" uniqueCount="57">
  <si>
    <t>Total</t>
  </si>
  <si>
    <t>Project plan and timeline</t>
  </si>
  <si>
    <t>Applicant:</t>
  </si>
  <si>
    <t>Project name:</t>
  </si>
  <si>
    <t>Start</t>
  </si>
  <si>
    <t>End</t>
  </si>
  <si>
    <t>Responsibility</t>
  </si>
  <si>
    <t>Estimated start and end of project</t>
  </si>
  <si>
    <t>Cost estimate</t>
  </si>
  <si>
    <t>Cost item</t>
  </si>
  <si>
    <t>Task</t>
  </si>
  <si>
    <t>Units</t>
  </si>
  <si>
    <t>Unit price</t>
  </si>
  <si>
    <t>Funding plan</t>
  </si>
  <si>
    <t xml:space="preserve">Maximum grant based on current cost estimate is </t>
  </si>
  <si>
    <t>Northeast Iceland Development fund - amount applied for</t>
  </si>
  <si>
    <t>Balancing - (totals from current plans)</t>
  </si>
  <si>
    <t>Total funding</t>
  </si>
  <si>
    <t>Total project cost</t>
  </si>
  <si>
    <t>Cost recording for reports</t>
  </si>
  <si>
    <t>Date</t>
  </si>
  <si>
    <t>Name of person</t>
  </si>
  <si>
    <t>Hours</t>
  </si>
  <si>
    <t>Rate</t>
  </si>
  <si>
    <t>Here you can keep track of work put into the project without compensaton. 
According to the allocation rules, the maximum hourly fee can not excede ISK. 4,700. Note that work paid for according to invoice or payslip is transferred as an paid out cost and is not recorded as own work contribution.</t>
  </si>
  <si>
    <t>Time recording for own work contribution</t>
  </si>
  <si>
    <t>Cost</t>
  </si>
  <si>
    <t xml:space="preserve">Task </t>
  </si>
  <si>
    <t>Estimated total project cost</t>
  </si>
  <si>
    <t>Here you define tasks as appropriate for your project, estimate time frames and assign responsibilities.
Total cost figures for each task are automatically retrieved from the cost estimate.</t>
  </si>
  <si>
    <t>Here you itemise all eligible costs that the project calls for and connect each cost item to the task it belongs to. 
Tasks you defined in the project plan appear in the drop-down list for the task in the table below. 
If you need to add a task, go back to the project plan tab  and create a new task there.</t>
  </si>
  <si>
    <r>
      <rPr>
        <sz val="11"/>
        <rFont val="Calibri"/>
        <family val="2"/>
        <scheme val="minor"/>
      </rPr>
      <t>The Development Fund generally funds no more than 50% of the eligible total cost of projects. 
The applicant must therefore finance the rest. This can fore example be done with own work contribution, own financial contribution, other grants, income from the project etc.</t>
    </r>
    <r>
      <rPr>
        <sz val="11"/>
        <color theme="1"/>
        <rFont val="Calibri"/>
        <family val="2"/>
        <scheme val="minor"/>
      </rPr>
      <t xml:space="preserve"> </t>
    </r>
  </si>
  <si>
    <t xml:space="preserve">This tab is intended to assist you with preparing progress or final reports.
Here you can keep track of project costs as they occur.
The Tasks you defined in the project plan appear in a drop-down list for the task in the table below. </t>
  </si>
  <si>
    <t>Funding (confirmed)</t>
  </si>
  <si>
    <t>Amount</t>
  </si>
  <si>
    <t>% of cost</t>
  </si>
  <si>
    <t>Northeast Iceland Development fund - current grant</t>
  </si>
  <si>
    <t>Funding</t>
  </si>
  <si>
    <t>Funding balance</t>
  </si>
  <si>
    <t>Steingerður Jósepsdóttir</t>
  </si>
  <si>
    <t>Preparation</t>
  </si>
  <si>
    <t>Execution</t>
  </si>
  <si>
    <t>Follow-up</t>
  </si>
  <si>
    <t>Flóvent Sveinbjörnsson</t>
  </si>
  <si>
    <t>Preparatory meetings of partners</t>
  </si>
  <si>
    <t>Preparation of drama workshop</t>
  </si>
  <si>
    <t>Work on costumes and props</t>
  </si>
  <si>
    <t>Materials for costumes and props</t>
  </si>
  <si>
    <t>Author's remuneration</t>
  </si>
  <si>
    <t>Acting workshops</t>
  </si>
  <si>
    <t>Driving</t>
  </si>
  <si>
    <t>Music performance</t>
  </si>
  <si>
    <t>Picture book and student newspaper article</t>
  </si>
  <si>
    <t>Grant from KEA</t>
  </si>
  <si>
    <t>Grant from Barnamenningarsjóður</t>
  </si>
  <si>
    <t>Own work contribution</t>
  </si>
  <si>
    <t>Own financial contribution (driving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</si>
</sst>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 #,##0_-;_-* &quot;-&quot;_-;_-@_-"/>
    <numFmt numFmtId="164" formatCode="#,##0_ ;\-#,##0\ "/>
    <numFmt numFmtId="165" formatCode="dd/mm/yy;@"/>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sz val="11"/>
      <name val="Calibri"/>
      <family val="2"/>
      <scheme val="minor"/>
    </font>
    <font>
      <sz val="8"/>
      <name val="Calibri"/>
      <family val="2"/>
      <scheme val="minor"/>
    </font>
    <font>
      <b/>
      <sz val="11"/>
      <name val="Calibri"/>
      <family val="2"/>
      <scheme val="minor"/>
    </font>
  </fonts>
  <fills count="9">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0" tint="-0.14999847407452621"/>
        <bgColor theme="0" tint="-0.14999847407452621"/>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theme="1"/>
      </bottom>
      <diagonal/>
    </border>
  </borders>
  <cellStyleXfs count="3">
    <xf numFmtId="0" fontId="0" fillId="0" borderId="0"/>
    <xf numFmtId="41"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0" fillId="0" borderId="0" xfId="0" applyProtection="1">
      <protection locked="0"/>
    </xf>
    <xf numFmtId="165" fontId="0" fillId="0" borderId="0" xfId="0" applyNumberFormat="1" applyAlignment="1" applyProtection="1">
      <alignment horizontal="center"/>
      <protection locked="0"/>
    </xf>
    <xf numFmtId="0" fontId="0" fillId="3" borderId="9" xfId="0" applyFill="1" applyBorder="1" applyAlignment="1">
      <alignment vertical="center" wrapText="1"/>
    </xf>
    <xf numFmtId="0" fontId="0" fillId="3" borderId="10" xfId="0" applyFill="1" applyBorder="1" applyAlignment="1">
      <alignment vertical="center" wrapText="1"/>
    </xf>
    <xf numFmtId="0" fontId="0" fillId="3" borderId="11" xfId="0" applyFill="1" applyBorder="1" applyAlignment="1">
      <alignment vertical="center" wrapText="1"/>
    </xf>
    <xf numFmtId="0" fontId="4" fillId="3" borderId="0" xfId="0" applyFont="1" applyFill="1"/>
    <xf numFmtId="3" fontId="0" fillId="0" borderId="0" xfId="0" applyNumberFormat="1"/>
    <xf numFmtId="0" fontId="2" fillId="0" borderId="0" xfId="0" applyFont="1"/>
    <xf numFmtId="3" fontId="2" fillId="0" borderId="0" xfId="0" applyNumberFormat="1" applyFont="1"/>
    <xf numFmtId="3" fontId="0" fillId="0" borderId="0" xfId="0" applyNumberFormat="1" applyProtection="1">
      <protection locked="0"/>
    </xf>
    <xf numFmtId="0" fontId="2" fillId="0" borderId="0" xfId="0" applyFont="1" applyProtection="1">
      <protection locked="0"/>
    </xf>
    <xf numFmtId="164" fontId="2" fillId="0" borderId="0" xfId="1" applyNumberFormat="1" applyFont="1" applyProtection="1">
      <protection locked="0"/>
    </xf>
    <xf numFmtId="164" fontId="0" fillId="0" borderId="0" xfId="1" applyNumberFormat="1" applyFont="1" applyProtection="1">
      <protection locked="0"/>
    </xf>
    <xf numFmtId="9" fontId="0" fillId="0" borderId="0" xfId="2" applyFont="1" applyProtection="1"/>
    <xf numFmtId="164" fontId="2" fillId="0" borderId="0" xfId="0" applyNumberFormat="1" applyFont="1"/>
    <xf numFmtId="9" fontId="2" fillId="0" borderId="0" xfId="0" applyNumberFormat="1" applyFont="1"/>
    <xf numFmtId="0" fontId="0" fillId="4" borderId="11" xfId="0" applyFill="1" applyBorder="1" applyAlignment="1">
      <alignment vertical="top"/>
    </xf>
    <xf numFmtId="0" fontId="4" fillId="4" borderId="0" xfId="0" applyFont="1" applyFill="1"/>
    <xf numFmtId="0" fontId="0" fillId="0" borderId="1" xfId="0" applyBorder="1"/>
    <xf numFmtId="164" fontId="0" fillId="0" borderId="3" xfId="1" applyNumberFormat="1" applyFont="1" applyBorder="1" applyProtection="1"/>
    <xf numFmtId="0" fontId="0" fillId="0" borderId="4" xfId="0" applyBorder="1"/>
    <xf numFmtId="164" fontId="0" fillId="0" borderId="5" xfId="1" applyNumberFormat="1" applyFont="1" applyBorder="1" applyProtection="1"/>
    <xf numFmtId="0" fontId="0" fillId="0" borderId="6" xfId="0" applyBorder="1"/>
    <xf numFmtId="164" fontId="0" fillId="0" borderId="7" xfId="1" applyNumberFormat="1" applyFont="1" applyBorder="1" applyProtection="1"/>
    <xf numFmtId="0" fontId="4" fillId="5" borderId="0" xfId="0" applyFont="1" applyFill="1" applyProtection="1">
      <protection locked="0"/>
    </xf>
    <xf numFmtId="0" fontId="0" fillId="5" borderId="9" xfId="0" applyFill="1" applyBorder="1" applyAlignment="1">
      <alignment vertical="center" wrapText="1"/>
    </xf>
    <xf numFmtId="0" fontId="0" fillId="5" borderId="10" xfId="0" applyFill="1" applyBorder="1" applyAlignment="1">
      <alignment vertical="center" wrapText="1"/>
    </xf>
    <xf numFmtId="0" fontId="0" fillId="5" borderId="11" xfId="0" applyFill="1" applyBorder="1" applyAlignment="1">
      <alignment vertical="center" wrapText="1"/>
    </xf>
    <xf numFmtId="0" fontId="0" fillId="6" borderId="9" xfId="0" applyFill="1" applyBorder="1" applyAlignment="1">
      <alignment vertical="center" wrapText="1"/>
    </xf>
    <xf numFmtId="0" fontId="0" fillId="6" borderId="10" xfId="0" applyFill="1" applyBorder="1" applyAlignment="1">
      <alignment vertical="center" wrapText="1"/>
    </xf>
    <xf numFmtId="0" fontId="0" fillId="6" borderId="11" xfId="0" applyFill="1" applyBorder="1" applyAlignment="1">
      <alignment vertical="center" wrapText="1"/>
    </xf>
    <xf numFmtId="0" fontId="0" fillId="0" borderId="0" xfId="0" applyAlignment="1">
      <alignment horizontal="center"/>
    </xf>
    <xf numFmtId="0" fontId="4" fillId="2" borderId="0" xfId="0" applyFont="1" applyFill="1"/>
    <xf numFmtId="0" fontId="4" fillId="2" borderId="0" xfId="0" applyFont="1" applyFill="1" applyAlignment="1">
      <alignment horizontal="center"/>
    </xf>
    <xf numFmtId="0" fontId="0" fillId="2" borderId="0" xfId="0" applyFill="1" applyAlignment="1">
      <alignment horizontal="center"/>
    </xf>
    <xf numFmtId="165" fontId="0" fillId="2" borderId="0" xfId="0" applyNumberFormat="1" applyFill="1" applyAlignment="1">
      <alignment horizontal="center"/>
    </xf>
    <xf numFmtId="41" fontId="2" fillId="7" borderId="10" xfId="1" applyFont="1" applyFill="1" applyBorder="1" applyAlignment="1" applyProtection="1">
      <alignment vertical="top"/>
    </xf>
    <xf numFmtId="0" fontId="2" fillId="4" borderId="9" xfId="0" applyFont="1" applyFill="1" applyBorder="1" applyAlignment="1">
      <alignment horizontal="right" vertical="top"/>
    </xf>
    <xf numFmtId="0" fontId="4" fillId="0" borderId="0" xfId="0" applyFont="1" applyAlignment="1" applyProtection="1">
      <alignment wrapText="1"/>
      <protection locked="0"/>
    </xf>
    <xf numFmtId="164" fontId="4" fillId="0" borderId="0" xfId="1" applyNumberFormat="1" applyFont="1" applyProtection="1">
      <protection locked="0"/>
    </xf>
    <xf numFmtId="3" fontId="0" fillId="0" borderId="0" xfId="0" applyNumberFormat="1" applyAlignment="1">
      <alignment horizontal="right"/>
    </xf>
    <xf numFmtId="3" fontId="0" fillId="2" borderId="0" xfId="0" applyNumberFormat="1" applyFill="1" applyAlignment="1">
      <alignment horizontal="right"/>
    </xf>
    <xf numFmtId="0" fontId="0" fillId="2" borderId="0" xfId="0" applyFill="1" applyAlignment="1">
      <alignment horizontal="right"/>
    </xf>
    <xf numFmtId="0" fontId="6" fillId="4" borderId="12" xfId="0" applyFont="1" applyFill="1" applyBorder="1"/>
    <xf numFmtId="0" fontId="6" fillId="4" borderId="12" xfId="0" applyFont="1" applyFill="1" applyBorder="1" applyAlignment="1">
      <alignment horizontal="center"/>
    </xf>
    <xf numFmtId="0" fontId="2" fillId="8" borderId="0" xfId="0" applyFont="1" applyFill="1"/>
    <xf numFmtId="164" fontId="2" fillId="8" borderId="0" xfId="1" applyNumberFormat="1" applyFont="1" applyFill="1"/>
    <xf numFmtId="164" fontId="0" fillId="0" borderId="0" xfId="1" applyNumberFormat="1" applyFont="1"/>
    <xf numFmtId="0" fontId="0" fillId="8" borderId="0" xfId="0" applyFill="1"/>
    <xf numFmtId="164" fontId="0" fillId="8" borderId="0" xfId="1" applyNumberFormat="1" applyFont="1" applyFill="1"/>
    <xf numFmtId="0" fontId="3" fillId="2" borderId="1" xfId="0" applyFont="1" applyFill="1" applyBorder="1" applyAlignment="1" applyProtection="1">
      <alignment horizontal="center"/>
      <protection locked="0"/>
    </xf>
    <xf numFmtId="0" fontId="3" fillId="2" borderId="2" xfId="0" applyFont="1" applyFill="1" applyBorder="1" applyAlignment="1" applyProtection="1">
      <alignment horizontal="center"/>
      <protection locked="0"/>
    </xf>
    <xf numFmtId="0" fontId="3" fillId="2" borderId="3" xfId="0" applyFont="1"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4" xfId="0" applyFill="1" applyBorder="1" applyAlignment="1" applyProtection="1">
      <alignment horizontal="center" wrapText="1"/>
      <protection locked="0"/>
    </xf>
    <xf numFmtId="0" fontId="0" fillId="2" borderId="0" xfId="0" applyFill="1" applyAlignment="1" applyProtection="1">
      <alignment horizontal="center" wrapText="1"/>
      <protection locked="0"/>
    </xf>
    <xf numFmtId="0" fontId="0" fillId="2" borderId="5" xfId="0" applyFill="1" applyBorder="1" applyAlignment="1" applyProtection="1">
      <alignment horizontal="center" wrapText="1"/>
      <protection locked="0"/>
    </xf>
    <xf numFmtId="0" fontId="3" fillId="3" borderId="1" xfId="0" applyFont="1" applyFill="1" applyBorder="1" applyAlignment="1">
      <alignment horizontal="center"/>
    </xf>
    <xf numFmtId="0" fontId="3" fillId="3" borderId="2" xfId="0" applyFont="1" applyFill="1" applyBorder="1" applyAlignment="1">
      <alignment horizontal="center"/>
    </xf>
    <xf numFmtId="0" fontId="3" fillId="3" borderId="3" xfId="0" applyFont="1" applyFill="1" applyBorder="1" applyAlignment="1">
      <alignment horizontal="center"/>
    </xf>
    <xf numFmtId="0" fontId="0" fillId="3" borderId="4" xfId="0" applyFill="1" applyBorder="1" applyAlignment="1">
      <alignment horizontal="center" wrapText="1"/>
    </xf>
    <xf numFmtId="0" fontId="0" fillId="3" borderId="0" xfId="0" applyFill="1" applyAlignment="1">
      <alignment horizontal="center" wrapText="1"/>
    </xf>
    <xf numFmtId="0" fontId="0" fillId="3" borderId="5" xfId="0" applyFill="1" applyBorder="1" applyAlignment="1">
      <alignment horizontal="center" wrapText="1"/>
    </xf>
    <xf numFmtId="0" fontId="3" fillId="4" borderId="1" xfId="0" applyFont="1" applyFill="1" applyBorder="1" applyAlignment="1">
      <alignment horizontal="center"/>
    </xf>
    <xf numFmtId="0" fontId="3" fillId="4" borderId="2" xfId="0" applyFont="1" applyFill="1" applyBorder="1" applyAlignment="1">
      <alignment horizontal="center"/>
    </xf>
    <xf numFmtId="0" fontId="3" fillId="4" borderId="3" xfId="0" applyFont="1" applyFill="1" applyBorder="1" applyAlignment="1">
      <alignment horizontal="center"/>
    </xf>
    <xf numFmtId="0" fontId="2" fillId="4" borderId="6" xfId="0" applyFont="1" applyFill="1" applyBorder="1" applyAlignment="1">
      <alignment horizontal="center"/>
    </xf>
    <xf numFmtId="0" fontId="2" fillId="4" borderId="7" xfId="0" applyFont="1" applyFill="1" applyBorder="1" applyAlignment="1">
      <alignment horizontal="center"/>
    </xf>
    <xf numFmtId="0" fontId="0" fillId="4" borderId="4" xfId="0" applyFill="1" applyBorder="1" applyAlignment="1">
      <alignment horizontal="center" vertical="top" wrapText="1"/>
    </xf>
    <xf numFmtId="0" fontId="0" fillId="4" borderId="0" xfId="0" applyFill="1" applyAlignment="1">
      <alignment horizontal="center" vertical="top" wrapText="1"/>
    </xf>
    <xf numFmtId="0" fontId="0" fillId="4" borderId="5" xfId="0" applyFill="1" applyBorder="1" applyAlignment="1">
      <alignment horizontal="center" vertical="top" wrapText="1"/>
    </xf>
    <xf numFmtId="0" fontId="2" fillId="0" borderId="6" xfId="0" applyFont="1" applyBorder="1" applyAlignment="1">
      <alignment horizontal="center"/>
    </xf>
    <xf numFmtId="0" fontId="2" fillId="0" borderId="7" xfId="0" applyFont="1" applyBorder="1" applyAlignment="1">
      <alignment horizontal="center"/>
    </xf>
    <xf numFmtId="0" fontId="3" fillId="5" borderId="1" xfId="0" applyFont="1" applyFill="1" applyBorder="1" applyAlignment="1">
      <alignment horizontal="center"/>
    </xf>
    <xf numFmtId="0" fontId="3" fillId="5" borderId="2" xfId="0" applyFont="1" applyFill="1" applyBorder="1" applyAlignment="1">
      <alignment horizontal="center"/>
    </xf>
    <xf numFmtId="0" fontId="3" fillId="5" borderId="3" xfId="0" applyFont="1" applyFill="1" applyBorder="1" applyAlignment="1">
      <alignment horizontal="center"/>
    </xf>
    <xf numFmtId="0" fontId="0" fillId="5" borderId="4" xfId="0" applyFill="1" applyBorder="1" applyAlignment="1">
      <alignment horizontal="center" vertical="center" wrapText="1"/>
    </xf>
    <xf numFmtId="0" fontId="0" fillId="5" borderId="0" xfId="0" applyFill="1" applyAlignment="1">
      <alignment horizontal="center" vertical="center" wrapText="1"/>
    </xf>
    <xf numFmtId="0" fontId="0" fillId="5" borderId="5" xfId="0" applyFill="1" applyBorder="1" applyAlignment="1">
      <alignment horizontal="center" vertical="center" wrapText="1"/>
    </xf>
    <xf numFmtId="0" fontId="3" fillId="6" borderId="1" xfId="0" applyFont="1" applyFill="1" applyBorder="1" applyAlignment="1">
      <alignment horizontal="center"/>
    </xf>
    <xf numFmtId="0" fontId="3" fillId="6" borderId="2" xfId="0" applyFont="1" applyFill="1" applyBorder="1" applyAlignment="1">
      <alignment horizontal="center"/>
    </xf>
    <xf numFmtId="0" fontId="3" fillId="6" borderId="3" xfId="0" applyFont="1" applyFill="1" applyBorder="1" applyAlignment="1">
      <alignment horizontal="center"/>
    </xf>
    <xf numFmtId="0" fontId="0" fillId="6" borderId="4" xfId="0" applyFill="1" applyBorder="1" applyAlignment="1">
      <alignment horizontal="center" vertical="center" wrapText="1"/>
    </xf>
    <xf numFmtId="0" fontId="0" fillId="6" borderId="0" xfId="0" applyFill="1" applyAlignment="1">
      <alignment horizontal="center" vertical="center" wrapText="1"/>
    </xf>
    <xf numFmtId="0" fontId="0" fillId="6" borderId="5" xfId="0" applyFill="1" applyBorder="1" applyAlignment="1">
      <alignment horizontal="center" vertical="center" wrapText="1"/>
    </xf>
    <xf numFmtId="0" fontId="2" fillId="2" borderId="8" xfId="0" applyFont="1" applyFill="1" applyBorder="1" applyAlignment="1" applyProtection="1">
      <alignment horizontal="left"/>
      <protection locked="0"/>
    </xf>
    <xf numFmtId="0" fontId="0" fillId="0" borderId="8" xfId="0" applyBorder="1" applyAlignment="1" applyProtection="1">
      <alignment horizontal="left"/>
      <protection locked="0"/>
    </xf>
  </cellXfs>
  <cellStyles count="3">
    <cellStyle name="Comma [0]" xfId="1" builtinId="6"/>
    <cellStyle name="Normal" xfId="0" builtinId="0"/>
    <cellStyle name="Percent" xfId="2" builtinId="5"/>
  </cellStyles>
  <dxfs count="68">
    <dxf>
      <font>
        <b/>
        <i val="0"/>
        <strike val="0"/>
        <condense val="0"/>
        <extend val="0"/>
        <outline val="0"/>
        <shadow val="0"/>
        <u val="none"/>
        <vertAlign val="baseline"/>
        <sz val="11"/>
        <color theme="1"/>
        <name val="Calibri"/>
        <family val="2"/>
        <scheme val="minor"/>
      </font>
      <numFmt numFmtId="13" formatCode="0%"/>
    </dxf>
    <dxf>
      <font>
        <b/>
        <i val="0"/>
        <strike val="0"/>
        <condense val="0"/>
        <extend val="0"/>
        <outline val="0"/>
        <shadow val="0"/>
        <u val="none"/>
        <vertAlign val="baseline"/>
        <sz val="11"/>
        <color theme="1"/>
        <name val="Calibri"/>
        <family val="2"/>
        <scheme val="minor"/>
      </font>
      <numFmt numFmtId="164" formatCode="#,##0_ ;\-#,##0\ "/>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numFmt numFmtId="3" formatCode="#,##0"/>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numFmt numFmtId="3" formatCode="#,##0"/>
      <protection locked="1" hidden="0"/>
    </dxf>
    <dxf>
      <numFmt numFmtId="3" formatCode="#,##0"/>
      <protection locked="0" hidden="0"/>
    </dxf>
    <dxf>
      <numFmt numFmtId="3" formatCode="#,##0"/>
      <protection locked="0" hidden="0"/>
    </dxf>
    <dxf>
      <protection locked="0" hidden="0"/>
    </dxf>
    <dxf>
      <protection locked="0" hidden="0"/>
    </dxf>
    <dxf>
      <numFmt numFmtId="3" formatCode="#,##0"/>
      <fill>
        <patternFill patternType="solid">
          <fgColor indexed="64"/>
          <bgColor theme="4" tint="0.79998168889431442"/>
        </patternFill>
      </fill>
      <alignment horizontal="right" vertical="bottom" textRotation="0" wrapText="0" indent="0" justifyLastLine="0" shrinkToFit="0" readingOrder="0"/>
    </dxf>
    <dxf>
      <fill>
        <patternFill patternType="solid">
          <fgColor indexed="64"/>
          <bgColor theme="4" tint="0.79998168889431442"/>
        </patternFill>
      </fill>
      <alignment horizontal="right" vertical="bottom" textRotation="0" wrapText="0" indent="0" justifyLastLine="0" shrinkToFit="0" readingOrder="0"/>
    </dxf>
    <dxf>
      <numFmt numFmtId="165" formatCode="dd/mm/yy;@"/>
      <fill>
        <patternFill patternType="solid">
          <fgColor indexed="64"/>
          <bgColor theme="4" tint="0.79998168889431442"/>
        </patternFill>
      </fill>
      <alignment horizontal="center" vertical="bottom" textRotation="0" wrapText="0" indent="0" justifyLastLine="0" shrinkToFit="0" readingOrder="0"/>
    </dxf>
    <dxf>
      <numFmt numFmtId="165" formatCode="dd/mm/yy;@"/>
      <fill>
        <patternFill patternType="solid">
          <fgColor indexed="64"/>
          <bgColor theme="4" tint="0.79998168889431442"/>
        </patternFill>
      </fill>
      <alignment horizontal="center" vertical="bottom" textRotation="0" wrapText="0" indent="0" justifyLastLine="0" shrinkToFit="0" readingOrder="0"/>
    </dxf>
    <dxf>
      <fill>
        <patternFill patternType="solid">
          <fgColor indexed="64"/>
          <bgColor theme="4" tint="0.79998168889431442"/>
        </patternFill>
      </fill>
      <alignment horizontal="center" vertical="bottom" textRotation="0" wrapText="0" indent="0" justifyLastLine="0" shrinkToFit="0" readingOrder="0"/>
    </dxf>
    <dxf>
      <font>
        <b/>
        <i val="0"/>
      </font>
      <fill>
        <patternFill>
          <bgColor theme="9" tint="0.59996337778862885"/>
        </patternFill>
      </fill>
    </dxf>
    <dxf>
      <font>
        <b/>
        <i val="0"/>
        <color rgb="FFFF0000"/>
      </font>
      <fill>
        <patternFill>
          <bgColor theme="5" tint="0.79998168889431442"/>
        </patternFill>
      </fill>
    </dxf>
    <dxf>
      <protection locked="1" hidden="0"/>
    </dxf>
    <dxf>
      <numFmt numFmtId="164" formatCode="#,##0_ ;\-#,##0\ "/>
      <protection locked="0" hidden="0"/>
    </dxf>
    <dxf>
      <protection locked="0" hidden="0"/>
    </dxf>
    <dxf>
      <numFmt numFmtId="3" formatCode="#,##0"/>
    </dxf>
    <dxf>
      <numFmt numFmtId="3" formatCode="#,##0"/>
      <protection locked="1" hidden="0"/>
    </dxf>
    <dxf>
      <numFmt numFmtId="3" formatCode="#,##0"/>
      <protection locked="0" hidden="0"/>
    </dxf>
    <dxf>
      <protection locked="0" hidden="0"/>
    </dxf>
    <dxf>
      <protection locked="0" hidden="0"/>
    </dxf>
    <dxf>
      <protection locked="0" hidden="0"/>
    </dxf>
    <dxf>
      <alignment horizontal="center" vertical="bottom" textRotation="0" wrapText="0" indent="0" justifyLastLine="0" shrinkToFit="0" readingOrder="0"/>
    </dxf>
    <dxf>
      <numFmt numFmtId="165" formatCode="dd/mm/yy;@"/>
      <alignment horizontal="center" vertical="bottom" textRotation="0" wrapText="0" indent="0" justifyLastLine="0" shrinkToFit="0" readingOrder="0"/>
      <protection locked="0" hidden="0"/>
    </dxf>
    <dxf>
      <protection locked="1" hidden="0"/>
    </dxf>
    <dxf>
      <protection locked="0" hidden="0"/>
    </dxf>
    <dxf>
      <protection locked="0" hidden="0"/>
    </dxf>
    <dxf>
      <font>
        <b/>
        <i val="0"/>
        <strike val="0"/>
        <condense val="0"/>
        <extend val="0"/>
        <outline val="0"/>
        <shadow val="0"/>
        <u val="none"/>
        <vertAlign val="baseline"/>
        <sz val="11"/>
        <color theme="1"/>
        <name val="Calibri"/>
        <family val="2"/>
        <scheme val="minor"/>
      </font>
      <numFmt numFmtId="13" formatCode="0%"/>
    </dxf>
    <dxf>
      <font>
        <b val="0"/>
        <i val="0"/>
        <strike val="0"/>
        <condense val="0"/>
        <extend val="0"/>
        <outline val="0"/>
        <shadow val="0"/>
        <u val="none"/>
        <vertAlign val="baseline"/>
        <sz val="11"/>
        <color theme="1"/>
        <name val="Calibri"/>
        <family val="2"/>
        <scheme val="minor"/>
      </font>
      <protection locked="1" hidden="0"/>
    </dxf>
    <dxf>
      <font>
        <b/>
        <i val="0"/>
        <strike val="0"/>
        <condense val="0"/>
        <extend val="0"/>
        <outline val="0"/>
        <shadow val="0"/>
        <u val="none"/>
        <vertAlign val="baseline"/>
        <sz val="11"/>
        <color theme="1"/>
        <name val="Calibri"/>
        <family val="2"/>
        <scheme val="minor"/>
      </font>
      <numFmt numFmtId="164" formatCode="#,##0_ ;\-#,##0\ "/>
    </dxf>
    <dxf>
      <font>
        <b/>
        <i val="0"/>
        <strike val="0"/>
        <condense val="0"/>
        <extend val="0"/>
        <outline val="0"/>
        <shadow val="0"/>
        <u val="none"/>
        <vertAlign val="baseline"/>
        <sz val="11"/>
        <color theme="1"/>
        <name val="Calibri"/>
        <family val="2"/>
        <scheme val="minor"/>
      </font>
    </dxf>
    <dxf>
      <font>
        <b/>
      </font>
    </dxf>
    <dxf>
      <border outline="0">
        <top style="medium">
          <color theme="1"/>
        </top>
      </border>
    </dxf>
    <dxf>
      <border outline="0">
        <bottom style="medium">
          <color theme="1"/>
        </bottom>
      </border>
    </dxf>
    <dxf>
      <font>
        <b/>
        <i val="0"/>
        <strike val="0"/>
        <condense val="0"/>
        <extend val="0"/>
        <outline val="0"/>
        <shadow val="0"/>
        <u val="none"/>
        <vertAlign val="baseline"/>
        <sz val="11"/>
        <color theme="1"/>
        <name val="Calibri"/>
        <family val="2"/>
        <scheme val="minor"/>
      </font>
      <numFmt numFmtId="3" formatCode="#,##0"/>
    </dxf>
    <dxf>
      <numFmt numFmtId="3" formatCode="#,##0"/>
      <protection locked="1"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numFmt numFmtId="3" formatCode="#,##0"/>
    </dxf>
    <dxf>
      <numFmt numFmtId="3" formatCode="#,##0"/>
      <protection locked="0" hidden="0"/>
    </dxf>
    <dxf>
      <font>
        <b/>
        <i val="0"/>
        <strike val="0"/>
        <condense val="0"/>
        <extend val="0"/>
        <outline val="0"/>
        <shadow val="0"/>
        <u val="none"/>
        <vertAlign val="baseline"/>
        <sz val="11"/>
        <color theme="1"/>
        <name val="Calibri"/>
        <family val="2"/>
        <scheme val="minor"/>
      </font>
    </dxf>
    <dxf>
      <protection locked="0" hidden="0"/>
    </dxf>
    <dxf>
      <font>
        <b/>
        <i val="0"/>
        <strike val="0"/>
        <condense val="0"/>
        <extend val="0"/>
        <outline val="0"/>
        <shadow val="0"/>
        <u val="none"/>
        <vertAlign val="baseline"/>
        <sz val="11"/>
        <color theme="1"/>
        <name val="Calibri"/>
        <family val="2"/>
        <scheme val="minor"/>
      </font>
    </dxf>
    <dxf>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7" tint="0.79998168889431442"/>
        </patternFill>
      </fill>
      <protection locked="0"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5" tint="0.59999389629810485"/>
        </patternFill>
      </fill>
      <protection locked="1" hidden="0"/>
    </dxf>
    <dxf>
      <font>
        <b/>
        <family val="2"/>
      </font>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9" tint="0.79998168889431442"/>
        </patternFill>
      </fill>
      <protection locked="1" hidden="0"/>
    </dxf>
    <dxf>
      <numFmt numFmtId="3" formatCode="#,##0"/>
      <alignment horizontal="right" vertical="bottom" textRotation="0" wrapText="0" indent="0" justifyLastLine="0" shrinkToFit="0" readingOrder="0"/>
      <protection locked="1" hidden="0"/>
    </dxf>
    <dxf>
      <numFmt numFmtId="165" formatCode="dd/mm/yy;@"/>
      <alignment horizontal="center" vertical="bottom" textRotation="0" wrapText="0" indent="0" justifyLastLine="0" shrinkToFit="0" readingOrder="0"/>
      <protection locked="0" hidden="0"/>
    </dxf>
    <dxf>
      <numFmt numFmtId="165" formatCode="dd/mm/yy;@"/>
      <alignment horizontal="center" vertical="bottom" textRotation="0" wrapText="0" indent="0" justifyLastLine="0" shrinkToFit="0" readingOrder="0"/>
      <protection locked="0" hidden="0"/>
    </dxf>
    <dxf>
      <numFmt numFmtId="165" formatCode="dd/mm/yy;@"/>
      <alignment horizontal="center" vertical="bottom" textRotation="0" wrapText="0" indent="0" justifyLastLine="0" shrinkToFit="0" readingOrder="0"/>
      <protection locked="0" hidden="0"/>
    </dxf>
    <dxf>
      <protection locked="0" hidden="0"/>
    </dxf>
    <dxf>
      <fill>
        <patternFill patternType="solid">
          <fgColor indexed="64"/>
          <bgColor theme="4" tint="0.79998168889431442"/>
        </patternFill>
      </fill>
      <protection locked="1" hidden="0"/>
    </dxf>
    <dxf>
      <protection locked="0" hidden="0"/>
    </dxf>
    <dxf>
      <font>
        <strike val="0"/>
        <outline val="0"/>
        <shadow val="0"/>
        <u val="none"/>
        <vertAlign val="baseline"/>
        <sz val="11"/>
        <color auto="1"/>
        <name val="Calibri"/>
        <family val="2"/>
        <scheme val="minor"/>
      </font>
      <fill>
        <patternFill patternType="solid">
          <fgColor indexed="64"/>
          <bgColor theme="4" tint="0.79998168889431442"/>
        </patternFill>
      </fill>
      <protection locked="1"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47624</xdr:colOff>
      <xdr:row>0</xdr:row>
      <xdr:rowOff>123826</xdr:rowOff>
    </xdr:from>
    <xdr:to>
      <xdr:col>12</xdr:col>
      <xdr:colOff>523874</xdr:colOff>
      <xdr:row>24</xdr:row>
      <xdr:rowOff>190500</xdr:rowOff>
    </xdr:to>
    <xdr:sp macro="" textlink="">
      <xdr:nvSpPr>
        <xdr:cNvPr id="2" name="TextBox 1">
          <a:extLst>
            <a:ext uri="{FF2B5EF4-FFF2-40B4-BE49-F238E27FC236}">
              <a16:creationId xmlns:a16="http://schemas.microsoft.com/office/drawing/2014/main" id="{0191257D-6A00-4CB7-8FAE-FCD0E94B8300}"/>
            </a:ext>
          </a:extLst>
        </xdr:cNvPr>
        <xdr:cNvSpPr txBox="1"/>
      </xdr:nvSpPr>
      <xdr:spPr>
        <a:xfrm>
          <a:off x="8077199" y="123826"/>
          <a:ext cx="6657975" cy="4752974"/>
        </a:xfrm>
        <a:custGeom>
          <a:avLst/>
          <a:gdLst>
            <a:gd name="connsiteX0" fmla="*/ 0 w 6657975"/>
            <a:gd name="connsiteY0" fmla="*/ 0 h 4752974"/>
            <a:gd name="connsiteX1" fmla="*/ 665798 w 6657975"/>
            <a:gd name="connsiteY1" fmla="*/ 0 h 4752974"/>
            <a:gd name="connsiteX2" fmla="*/ 1398175 w 6657975"/>
            <a:gd name="connsiteY2" fmla="*/ 0 h 4752974"/>
            <a:gd name="connsiteX3" fmla="*/ 1864233 w 6657975"/>
            <a:gd name="connsiteY3" fmla="*/ 0 h 4752974"/>
            <a:gd name="connsiteX4" fmla="*/ 2330291 w 6657975"/>
            <a:gd name="connsiteY4" fmla="*/ 0 h 4752974"/>
            <a:gd name="connsiteX5" fmla="*/ 3062669 w 6657975"/>
            <a:gd name="connsiteY5" fmla="*/ 0 h 4752974"/>
            <a:gd name="connsiteX6" fmla="*/ 3595307 w 6657975"/>
            <a:gd name="connsiteY6" fmla="*/ 0 h 4752974"/>
            <a:gd name="connsiteX7" fmla="*/ 4327684 w 6657975"/>
            <a:gd name="connsiteY7" fmla="*/ 0 h 4752974"/>
            <a:gd name="connsiteX8" fmla="*/ 4926902 w 6657975"/>
            <a:gd name="connsiteY8" fmla="*/ 0 h 4752974"/>
            <a:gd name="connsiteX9" fmla="*/ 5526119 w 6657975"/>
            <a:gd name="connsiteY9" fmla="*/ 0 h 4752974"/>
            <a:gd name="connsiteX10" fmla="*/ 6657975 w 6657975"/>
            <a:gd name="connsiteY10" fmla="*/ 0 h 4752974"/>
            <a:gd name="connsiteX11" fmla="*/ 6657975 w 6657975"/>
            <a:gd name="connsiteY11" fmla="*/ 726526 h 4752974"/>
            <a:gd name="connsiteX12" fmla="*/ 6657975 w 6657975"/>
            <a:gd name="connsiteY12" fmla="*/ 1405522 h 4752974"/>
            <a:gd name="connsiteX13" fmla="*/ 6657975 w 6657975"/>
            <a:gd name="connsiteY13" fmla="*/ 2084519 h 4752974"/>
            <a:gd name="connsiteX14" fmla="*/ 6657975 w 6657975"/>
            <a:gd name="connsiteY14" fmla="*/ 2620926 h 4752974"/>
            <a:gd name="connsiteX15" fmla="*/ 6657975 w 6657975"/>
            <a:gd name="connsiteY15" fmla="*/ 3347452 h 4752974"/>
            <a:gd name="connsiteX16" fmla="*/ 6657975 w 6657975"/>
            <a:gd name="connsiteY16" fmla="*/ 4121507 h 4752974"/>
            <a:gd name="connsiteX17" fmla="*/ 6657975 w 6657975"/>
            <a:gd name="connsiteY17" fmla="*/ 4752974 h 4752974"/>
            <a:gd name="connsiteX18" fmla="*/ 5859018 w 6657975"/>
            <a:gd name="connsiteY18" fmla="*/ 4752974 h 4752974"/>
            <a:gd name="connsiteX19" fmla="*/ 5193221 w 6657975"/>
            <a:gd name="connsiteY19" fmla="*/ 4752974 h 4752974"/>
            <a:gd name="connsiteX20" fmla="*/ 4460843 w 6657975"/>
            <a:gd name="connsiteY20" fmla="*/ 4752974 h 4752974"/>
            <a:gd name="connsiteX21" fmla="*/ 3861625 w 6657975"/>
            <a:gd name="connsiteY21" fmla="*/ 4752974 h 4752974"/>
            <a:gd name="connsiteX22" fmla="*/ 3062668 w 6657975"/>
            <a:gd name="connsiteY22" fmla="*/ 4752974 h 4752974"/>
            <a:gd name="connsiteX23" fmla="*/ 2530031 w 6657975"/>
            <a:gd name="connsiteY23" fmla="*/ 4752974 h 4752974"/>
            <a:gd name="connsiteX24" fmla="*/ 1930813 w 6657975"/>
            <a:gd name="connsiteY24" fmla="*/ 4752974 h 4752974"/>
            <a:gd name="connsiteX25" fmla="*/ 1398175 w 6657975"/>
            <a:gd name="connsiteY25" fmla="*/ 4752974 h 4752974"/>
            <a:gd name="connsiteX26" fmla="*/ 932117 w 6657975"/>
            <a:gd name="connsiteY26" fmla="*/ 4752974 h 4752974"/>
            <a:gd name="connsiteX27" fmla="*/ 0 w 6657975"/>
            <a:gd name="connsiteY27" fmla="*/ 4752974 h 4752974"/>
            <a:gd name="connsiteX28" fmla="*/ 0 w 6657975"/>
            <a:gd name="connsiteY28" fmla="*/ 4169037 h 4752974"/>
            <a:gd name="connsiteX29" fmla="*/ 0 w 6657975"/>
            <a:gd name="connsiteY29" fmla="*/ 3394981 h 4752974"/>
            <a:gd name="connsiteX30" fmla="*/ 0 w 6657975"/>
            <a:gd name="connsiteY30" fmla="*/ 2858574 h 4752974"/>
            <a:gd name="connsiteX31" fmla="*/ 0 w 6657975"/>
            <a:gd name="connsiteY31" fmla="*/ 2084519 h 4752974"/>
            <a:gd name="connsiteX32" fmla="*/ 0 w 6657975"/>
            <a:gd name="connsiteY32" fmla="*/ 1405522 h 4752974"/>
            <a:gd name="connsiteX33" fmla="*/ 0 w 6657975"/>
            <a:gd name="connsiteY33" fmla="*/ 678996 h 4752974"/>
            <a:gd name="connsiteX34" fmla="*/ 0 w 6657975"/>
            <a:gd name="connsiteY34" fmla="*/ 0 h 47529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 ang="0">
              <a:pos x="connsiteX32" y="connsiteY32"/>
            </a:cxn>
            <a:cxn ang="0">
              <a:pos x="connsiteX33" y="connsiteY33"/>
            </a:cxn>
            <a:cxn ang="0">
              <a:pos x="connsiteX34" y="connsiteY34"/>
            </a:cxn>
          </a:cxnLst>
          <a:rect l="l" t="t" r="r" b="b"/>
          <a:pathLst>
            <a:path w="6657975" h="4752974" fill="none" extrusionOk="0">
              <a:moveTo>
                <a:pt x="0" y="0"/>
              </a:moveTo>
              <a:cubicBezTo>
                <a:pt x="164881" y="23811"/>
                <a:pt x="353650" y="-5385"/>
                <a:pt x="665798" y="0"/>
              </a:cubicBezTo>
              <a:cubicBezTo>
                <a:pt x="977946" y="5385"/>
                <a:pt x="1117393" y="22155"/>
                <a:pt x="1398175" y="0"/>
              </a:cubicBezTo>
              <a:cubicBezTo>
                <a:pt x="1678957" y="-22155"/>
                <a:pt x="1673076" y="-11722"/>
                <a:pt x="1864233" y="0"/>
              </a:cubicBezTo>
              <a:cubicBezTo>
                <a:pt x="2055390" y="11722"/>
                <a:pt x="2217334" y="3621"/>
                <a:pt x="2330291" y="0"/>
              </a:cubicBezTo>
              <a:cubicBezTo>
                <a:pt x="2443248" y="-3621"/>
                <a:pt x="2732856" y="-27019"/>
                <a:pt x="3062669" y="0"/>
              </a:cubicBezTo>
              <a:cubicBezTo>
                <a:pt x="3392482" y="27019"/>
                <a:pt x="3417274" y="18628"/>
                <a:pt x="3595307" y="0"/>
              </a:cubicBezTo>
              <a:cubicBezTo>
                <a:pt x="3773340" y="-18628"/>
                <a:pt x="4050944" y="-15974"/>
                <a:pt x="4327684" y="0"/>
              </a:cubicBezTo>
              <a:cubicBezTo>
                <a:pt x="4604424" y="15974"/>
                <a:pt x="4729790" y="-7508"/>
                <a:pt x="4926902" y="0"/>
              </a:cubicBezTo>
              <a:cubicBezTo>
                <a:pt x="5124014" y="7508"/>
                <a:pt x="5390169" y="10015"/>
                <a:pt x="5526119" y="0"/>
              </a:cubicBezTo>
              <a:cubicBezTo>
                <a:pt x="5662069" y="-10015"/>
                <a:pt x="6216060" y="14970"/>
                <a:pt x="6657975" y="0"/>
              </a:cubicBezTo>
              <a:cubicBezTo>
                <a:pt x="6643559" y="249664"/>
                <a:pt x="6687072" y="444254"/>
                <a:pt x="6657975" y="726526"/>
              </a:cubicBezTo>
              <a:cubicBezTo>
                <a:pt x="6628878" y="1008798"/>
                <a:pt x="6628565" y="1128894"/>
                <a:pt x="6657975" y="1405522"/>
              </a:cubicBezTo>
              <a:cubicBezTo>
                <a:pt x="6687385" y="1682150"/>
                <a:pt x="6671321" y="1759907"/>
                <a:pt x="6657975" y="2084519"/>
              </a:cubicBezTo>
              <a:cubicBezTo>
                <a:pt x="6644629" y="2409131"/>
                <a:pt x="6665321" y="2508926"/>
                <a:pt x="6657975" y="2620926"/>
              </a:cubicBezTo>
              <a:cubicBezTo>
                <a:pt x="6650629" y="2732926"/>
                <a:pt x="6671822" y="3005341"/>
                <a:pt x="6657975" y="3347452"/>
              </a:cubicBezTo>
              <a:cubicBezTo>
                <a:pt x="6644128" y="3689563"/>
                <a:pt x="6687498" y="3837962"/>
                <a:pt x="6657975" y="4121507"/>
              </a:cubicBezTo>
              <a:cubicBezTo>
                <a:pt x="6628452" y="4405053"/>
                <a:pt x="6660574" y="4581445"/>
                <a:pt x="6657975" y="4752974"/>
              </a:cubicBezTo>
              <a:cubicBezTo>
                <a:pt x="6464051" y="4780127"/>
                <a:pt x="6218842" y="4737556"/>
                <a:pt x="5859018" y="4752974"/>
              </a:cubicBezTo>
              <a:cubicBezTo>
                <a:pt x="5499194" y="4768392"/>
                <a:pt x="5465858" y="4753974"/>
                <a:pt x="5193221" y="4752974"/>
              </a:cubicBezTo>
              <a:cubicBezTo>
                <a:pt x="4920584" y="4751974"/>
                <a:pt x="4687510" y="4770183"/>
                <a:pt x="4460843" y="4752974"/>
              </a:cubicBezTo>
              <a:cubicBezTo>
                <a:pt x="4234176" y="4735765"/>
                <a:pt x="3989178" y="4755175"/>
                <a:pt x="3861625" y="4752974"/>
              </a:cubicBezTo>
              <a:cubicBezTo>
                <a:pt x="3734072" y="4750773"/>
                <a:pt x="3305988" y="4723802"/>
                <a:pt x="3062668" y="4752974"/>
              </a:cubicBezTo>
              <a:cubicBezTo>
                <a:pt x="2819348" y="4782146"/>
                <a:pt x="2684486" y="4766423"/>
                <a:pt x="2530031" y="4752974"/>
              </a:cubicBezTo>
              <a:cubicBezTo>
                <a:pt x="2375576" y="4739525"/>
                <a:pt x="2089956" y="4727260"/>
                <a:pt x="1930813" y="4752974"/>
              </a:cubicBezTo>
              <a:cubicBezTo>
                <a:pt x="1771670" y="4778688"/>
                <a:pt x="1559980" y="4743827"/>
                <a:pt x="1398175" y="4752974"/>
              </a:cubicBezTo>
              <a:cubicBezTo>
                <a:pt x="1236370" y="4762121"/>
                <a:pt x="1158957" y="4737995"/>
                <a:pt x="932117" y="4752974"/>
              </a:cubicBezTo>
              <a:cubicBezTo>
                <a:pt x="705277" y="4767953"/>
                <a:pt x="220414" y="4723096"/>
                <a:pt x="0" y="4752974"/>
              </a:cubicBezTo>
              <a:cubicBezTo>
                <a:pt x="11632" y="4629543"/>
                <a:pt x="24741" y="4334829"/>
                <a:pt x="0" y="4169037"/>
              </a:cubicBezTo>
              <a:cubicBezTo>
                <a:pt x="-24741" y="4003245"/>
                <a:pt x="24699" y="3612283"/>
                <a:pt x="0" y="3394981"/>
              </a:cubicBezTo>
              <a:cubicBezTo>
                <a:pt x="-24699" y="3177679"/>
                <a:pt x="-20994" y="3115631"/>
                <a:pt x="0" y="2858574"/>
              </a:cubicBezTo>
              <a:cubicBezTo>
                <a:pt x="20994" y="2601517"/>
                <a:pt x="19178" y="2436384"/>
                <a:pt x="0" y="2084519"/>
              </a:cubicBezTo>
              <a:cubicBezTo>
                <a:pt x="-19178" y="1732655"/>
                <a:pt x="12429" y="1624032"/>
                <a:pt x="0" y="1405522"/>
              </a:cubicBezTo>
              <a:cubicBezTo>
                <a:pt x="-12429" y="1187012"/>
                <a:pt x="33411" y="894042"/>
                <a:pt x="0" y="678996"/>
              </a:cubicBezTo>
              <a:cubicBezTo>
                <a:pt x="-33411" y="463950"/>
                <a:pt x="12108" y="263189"/>
                <a:pt x="0" y="0"/>
              </a:cubicBezTo>
              <a:close/>
            </a:path>
            <a:path w="6657975" h="4752974" stroke="0" extrusionOk="0">
              <a:moveTo>
                <a:pt x="0" y="0"/>
              </a:moveTo>
              <a:cubicBezTo>
                <a:pt x="219233" y="-15969"/>
                <a:pt x="462025" y="-16267"/>
                <a:pt x="665798" y="0"/>
              </a:cubicBezTo>
              <a:cubicBezTo>
                <a:pt x="869571" y="16267"/>
                <a:pt x="1138043" y="-18612"/>
                <a:pt x="1464755" y="0"/>
              </a:cubicBezTo>
              <a:cubicBezTo>
                <a:pt x="1791467" y="18612"/>
                <a:pt x="1950932" y="28131"/>
                <a:pt x="2197132" y="0"/>
              </a:cubicBezTo>
              <a:cubicBezTo>
                <a:pt x="2443332" y="-28131"/>
                <a:pt x="2776848" y="-18546"/>
                <a:pt x="2929509" y="0"/>
              </a:cubicBezTo>
              <a:cubicBezTo>
                <a:pt x="3082170" y="18546"/>
                <a:pt x="3338941" y="-36341"/>
                <a:pt x="3661886" y="0"/>
              </a:cubicBezTo>
              <a:cubicBezTo>
                <a:pt x="3984831" y="36341"/>
                <a:pt x="3904698" y="-10326"/>
                <a:pt x="4127945" y="0"/>
              </a:cubicBezTo>
              <a:cubicBezTo>
                <a:pt x="4351192" y="10326"/>
                <a:pt x="4587709" y="15523"/>
                <a:pt x="4793742" y="0"/>
              </a:cubicBezTo>
              <a:cubicBezTo>
                <a:pt x="4999775" y="-15523"/>
                <a:pt x="5296314" y="-15195"/>
                <a:pt x="5592699" y="0"/>
              </a:cubicBezTo>
              <a:cubicBezTo>
                <a:pt x="5889084" y="15195"/>
                <a:pt x="6153296" y="30373"/>
                <a:pt x="6657975" y="0"/>
              </a:cubicBezTo>
              <a:cubicBezTo>
                <a:pt x="6639861" y="207339"/>
                <a:pt x="6651424" y="392188"/>
                <a:pt x="6657975" y="536407"/>
              </a:cubicBezTo>
              <a:cubicBezTo>
                <a:pt x="6664526" y="680626"/>
                <a:pt x="6681523" y="909365"/>
                <a:pt x="6657975" y="1120344"/>
              </a:cubicBezTo>
              <a:cubicBezTo>
                <a:pt x="6634427" y="1331323"/>
                <a:pt x="6637108" y="1554412"/>
                <a:pt x="6657975" y="1894400"/>
              </a:cubicBezTo>
              <a:cubicBezTo>
                <a:pt x="6678842" y="2234388"/>
                <a:pt x="6675535" y="2347101"/>
                <a:pt x="6657975" y="2525866"/>
              </a:cubicBezTo>
              <a:cubicBezTo>
                <a:pt x="6640415" y="2704631"/>
                <a:pt x="6695767" y="3099065"/>
                <a:pt x="6657975" y="3299922"/>
              </a:cubicBezTo>
              <a:cubicBezTo>
                <a:pt x="6620183" y="3500779"/>
                <a:pt x="6686905" y="3755040"/>
                <a:pt x="6657975" y="3883859"/>
              </a:cubicBezTo>
              <a:cubicBezTo>
                <a:pt x="6629045" y="4012678"/>
                <a:pt x="6638666" y="4429968"/>
                <a:pt x="6657975" y="4752974"/>
              </a:cubicBezTo>
              <a:cubicBezTo>
                <a:pt x="6529972" y="4724966"/>
                <a:pt x="6270148" y="4780405"/>
                <a:pt x="6058757" y="4752974"/>
              </a:cubicBezTo>
              <a:cubicBezTo>
                <a:pt x="5847366" y="4725543"/>
                <a:pt x="5481162" y="4719469"/>
                <a:pt x="5259800" y="4752974"/>
              </a:cubicBezTo>
              <a:cubicBezTo>
                <a:pt x="5038438" y="4786479"/>
                <a:pt x="4869785" y="4767419"/>
                <a:pt x="4660583" y="4752974"/>
              </a:cubicBezTo>
              <a:cubicBezTo>
                <a:pt x="4451381" y="4738529"/>
                <a:pt x="4035440" y="4750685"/>
                <a:pt x="3861625" y="4752974"/>
              </a:cubicBezTo>
              <a:cubicBezTo>
                <a:pt x="3687810" y="4755263"/>
                <a:pt x="3591512" y="4773154"/>
                <a:pt x="3395567" y="4752974"/>
              </a:cubicBezTo>
              <a:cubicBezTo>
                <a:pt x="3199622" y="4732794"/>
                <a:pt x="3107995" y="4753833"/>
                <a:pt x="2862929" y="4752974"/>
              </a:cubicBezTo>
              <a:cubicBezTo>
                <a:pt x="2617863" y="4752115"/>
                <a:pt x="2492229" y="4737369"/>
                <a:pt x="2130552" y="4752974"/>
              </a:cubicBezTo>
              <a:cubicBezTo>
                <a:pt x="1768875" y="4768579"/>
                <a:pt x="1588353" y="4757039"/>
                <a:pt x="1331595" y="4752974"/>
              </a:cubicBezTo>
              <a:cubicBezTo>
                <a:pt x="1074837" y="4748909"/>
                <a:pt x="887807" y="4743651"/>
                <a:pt x="665797" y="4752974"/>
              </a:cubicBezTo>
              <a:cubicBezTo>
                <a:pt x="443787" y="4762297"/>
                <a:pt x="223470" y="4743760"/>
                <a:pt x="0" y="4752974"/>
              </a:cubicBezTo>
              <a:cubicBezTo>
                <a:pt x="15359" y="4414248"/>
                <a:pt x="-28691" y="4146741"/>
                <a:pt x="0" y="3978918"/>
              </a:cubicBezTo>
              <a:cubicBezTo>
                <a:pt x="28691" y="3811095"/>
                <a:pt x="26668" y="3550175"/>
                <a:pt x="0" y="3394981"/>
              </a:cubicBezTo>
              <a:cubicBezTo>
                <a:pt x="-26668" y="3239787"/>
                <a:pt x="-3985" y="2887101"/>
                <a:pt x="0" y="2668455"/>
              </a:cubicBezTo>
              <a:cubicBezTo>
                <a:pt x="3985" y="2449809"/>
                <a:pt x="-13771" y="2312146"/>
                <a:pt x="0" y="2084519"/>
              </a:cubicBezTo>
              <a:cubicBezTo>
                <a:pt x="13771" y="1856892"/>
                <a:pt x="-28261" y="1690101"/>
                <a:pt x="0" y="1310463"/>
              </a:cubicBezTo>
              <a:cubicBezTo>
                <a:pt x="28261" y="930825"/>
                <a:pt x="23100" y="872109"/>
                <a:pt x="0" y="583937"/>
              </a:cubicBezTo>
              <a:cubicBezTo>
                <a:pt x="-23100" y="295765"/>
                <a:pt x="-13604" y="258815"/>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algn="ctr" rtl="0" eaLnBrk="0" fontAlgn="base" hangingPunct="0"/>
          <a:r>
            <a:rPr lang="is-IS" sz="1400" b="1">
              <a:solidFill>
                <a:schemeClr val="dk1"/>
              </a:solidFill>
              <a:effectLst/>
              <a:latin typeface="+mn-lt"/>
              <a:ea typeface="+mn-ea"/>
              <a:cs typeface="+mn-cs"/>
            </a:rPr>
            <a:t>Tips and advice</a:t>
          </a:r>
        </a:p>
        <a:p>
          <a:pPr rtl="0" eaLnBrk="0" fontAlgn="base" hangingPunct="0"/>
          <a:r>
            <a:rPr lang="is-IS" sz="1200">
              <a:solidFill>
                <a:schemeClr val="dk1"/>
              </a:solidFill>
              <a:effectLst/>
              <a:latin typeface="+mn-lt"/>
              <a:ea typeface="+mn-ea"/>
              <a:cs typeface="+mn-cs"/>
            </a:rPr>
            <a:t>A well thought out project plan is the basis of successful project management. Do you think your project plan is credible? Is the plan likely to make your idea a reality?</a:t>
          </a:r>
        </a:p>
        <a:p>
          <a:pPr rtl="0" eaLnBrk="0" fontAlgn="base" hangingPunct="0"/>
          <a:r>
            <a:rPr lang="is-IS" sz="1200">
              <a:solidFill>
                <a:schemeClr val="dk1"/>
              </a:solidFill>
              <a:effectLst/>
              <a:latin typeface="+mn-lt"/>
              <a:ea typeface="+mn-ea"/>
              <a:cs typeface="+mn-cs"/>
            </a:rPr>
            <a:t>It depends on the nature and scope of the project how, and whether, it is desirable to divide it into tasks</a:t>
          </a:r>
          <a:r>
            <a:rPr lang="is-IS" sz="1200" baseline="0">
              <a:solidFill>
                <a:schemeClr val="dk1"/>
              </a:solidFill>
              <a:effectLst/>
              <a:latin typeface="+mn-lt"/>
              <a:ea typeface="+mn-ea"/>
              <a:cs typeface="+mn-cs"/>
            </a:rPr>
            <a:t> or </a:t>
          </a:r>
          <a:r>
            <a:rPr lang="is-IS" sz="1200">
              <a:solidFill>
                <a:schemeClr val="dk1"/>
              </a:solidFill>
              <a:effectLst/>
              <a:latin typeface="+mn-lt"/>
              <a:ea typeface="+mn-ea"/>
              <a:cs typeface="+mn-cs"/>
            </a:rPr>
            <a:t>work components. </a:t>
          </a:r>
        </a:p>
        <a:p>
          <a:pPr rtl="0" eaLnBrk="0" fontAlgn="base" hangingPunct="0"/>
          <a:r>
            <a:rPr lang="is-IS" sz="1200">
              <a:solidFill>
                <a:schemeClr val="dk1"/>
              </a:solidFill>
              <a:effectLst/>
              <a:latin typeface="+mn-lt"/>
              <a:ea typeface="+mn-ea"/>
              <a:cs typeface="+mn-cs"/>
            </a:rPr>
            <a:t>Some projects are carried out in phases that could be specified as work components or </a:t>
          </a:r>
          <a:r>
            <a:rPr lang="is-IS" sz="1200" b="1">
              <a:solidFill>
                <a:schemeClr val="dk1"/>
              </a:solidFill>
              <a:effectLst/>
              <a:latin typeface="+mn-lt"/>
              <a:ea typeface="+mn-ea"/>
              <a:cs typeface="+mn-cs"/>
            </a:rPr>
            <a:t>Tasks</a:t>
          </a:r>
          <a:r>
            <a:rPr lang="is-IS" sz="1200">
              <a:solidFill>
                <a:schemeClr val="dk1"/>
              </a:solidFill>
              <a:effectLst/>
              <a:latin typeface="+mn-lt"/>
              <a:ea typeface="+mn-ea"/>
              <a:cs typeface="+mn-cs"/>
            </a:rPr>
            <a:t>, e.g.</a:t>
          </a:r>
          <a:endParaRPr lang="is-IS" sz="1100">
            <a:effectLst/>
          </a:endParaRPr>
        </a:p>
        <a:p>
          <a:pPr marL="285750" indent="-285750" rtl="0" eaLnBrk="0" fontAlgn="base" hangingPunct="0">
            <a:buFont typeface="Arial" panose="020B0604020202020204" pitchFamily="34" charset="0"/>
            <a:buChar char="•"/>
          </a:pPr>
          <a:r>
            <a:rPr lang="is-IS" sz="1100" b="0" i="0">
              <a:solidFill>
                <a:schemeClr val="dk1"/>
              </a:solidFill>
              <a:effectLst/>
              <a:latin typeface="+mn-lt"/>
              <a:ea typeface="+mn-ea"/>
              <a:cs typeface="+mn-cs"/>
            </a:rPr>
            <a:t>Preparation</a:t>
          </a:r>
          <a:endParaRPr lang="is-IS" sz="1200">
            <a:solidFill>
              <a:schemeClr val="dk1"/>
            </a:solidFill>
            <a:effectLst/>
            <a:latin typeface="+mn-lt"/>
            <a:ea typeface="+mn-ea"/>
            <a:cs typeface="+mn-cs"/>
          </a:endParaRPr>
        </a:p>
        <a:p>
          <a:pPr marL="285750" indent="-285750" rtl="0" eaLnBrk="0" fontAlgn="base" hangingPunct="0">
            <a:buFont typeface="Arial" panose="020B0604020202020204" pitchFamily="34" charset="0"/>
            <a:buChar char="•"/>
          </a:pPr>
          <a:r>
            <a:rPr lang="is-IS" sz="1100" b="0" i="0">
              <a:solidFill>
                <a:schemeClr val="dk1"/>
              </a:solidFill>
              <a:effectLst/>
              <a:latin typeface="+mn-lt"/>
              <a:ea typeface="+mn-ea"/>
              <a:cs typeface="+mn-cs"/>
            </a:rPr>
            <a:t>Execution</a:t>
          </a:r>
          <a:r>
            <a:rPr lang="is-IS" sz="1200">
              <a:solidFill>
                <a:schemeClr val="dk1"/>
              </a:solidFill>
              <a:effectLst/>
              <a:latin typeface="+mn-lt"/>
              <a:ea typeface="+mn-ea"/>
              <a:cs typeface="+mn-cs"/>
            </a:rPr>
            <a:t> </a:t>
          </a:r>
        </a:p>
        <a:p>
          <a:pPr marL="285750" indent="-285750" rtl="0" eaLnBrk="0" fontAlgn="base" hangingPunct="0">
            <a:buFont typeface="Arial" panose="020B0604020202020204" pitchFamily="34" charset="0"/>
            <a:buChar char="•"/>
          </a:pPr>
          <a:r>
            <a:rPr lang="is-IS" sz="1100" b="0" i="0" u="none" strike="noStrike">
              <a:solidFill>
                <a:schemeClr val="dk1"/>
              </a:solidFill>
              <a:effectLst/>
              <a:latin typeface="+mn-lt"/>
              <a:ea typeface="+mn-ea"/>
              <a:cs typeface="+mn-cs"/>
            </a:rPr>
            <a:t>Follow-up</a:t>
          </a:r>
          <a:r>
            <a:rPr lang="is-IS" sz="1200"/>
            <a:t> </a:t>
          </a:r>
          <a:br>
            <a:rPr lang="is-IS" sz="1200">
              <a:solidFill>
                <a:schemeClr val="dk1"/>
              </a:solidFill>
              <a:effectLst/>
              <a:latin typeface="+mn-lt"/>
              <a:ea typeface="+mn-ea"/>
              <a:cs typeface="+mn-cs"/>
            </a:rPr>
          </a:br>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Some projects include more than one product that could be defined as tasks or work components, e.g.</a:t>
          </a: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Market research</a:t>
          </a:r>
        </a:p>
        <a:p>
          <a:pPr marL="285750" marR="0" lvl="0" indent="-285750" defTabSz="914400" rtl="0" eaLnBrk="0" fontAlgn="base" latinLnBrk="0" hangingPunct="0">
            <a:lnSpc>
              <a:spcPct val="100000"/>
            </a:lnSpc>
            <a:spcBef>
              <a:spcPts val="0"/>
            </a:spcBef>
            <a:spcAft>
              <a:spcPts val="0"/>
            </a:spcAft>
            <a:buClrTx/>
            <a:buSzTx/>
            <a:buFont typeface="Arial" panose="020B0604020202020204" pitchFamily="34" charset="0"/>
            <a:buChar char="•"/>
            <a:tabLst/>
            <a:defRPr/>
          </a:pPr>
          <a:r>
            <a:rPr lang="is-IS" sz="1100">
              <a:solidFill>
                <a:schemeClr val="dk1"/>
              </a:solidFill>
              <a:effectLst/>
              <a:latin typeface="+mn-lt"/>
              <a:ea typeface="+mn-ea"/>
              <a:cs typeface="+mn-cs"/>
            </a:rPr>
            <a:t>Business plan</a:t>
          </a:r>
          <a:endParaRPr lang="is-IS" sz="1200">
            <a:solidFill>
              <a:schemeClr val="dk1"/>
            </a:solidFill>
            <a:effectLst/>
            <a:latin typeface="+mn-lt"/>
            <a:ea typeface="+mn-ea"/>
            <a:cs typeface="+mn-cs"/>
          </a:endParaRPr>
        </a:p>
        <a:p>
          <a:pPr marL="285750" indent="-285750" rtl="0" eaLnBrk="0" fontAlgn="base" hangingPunct="0">
            <a:buFont typeface="Arial" panose="020B0604020202020204" pitchFamily="34" charset="0"/>
            <a:buChar char="•"/>
          </a:pPr>
          <a:r>
            <a:rPr lang="is-IS" sz="1200">
              <a:solidFill>
                <a:schemeClr val="dk1"/>
              </a:solidFill>
              <a:effectLst/>
              <a:latin typeface="+mn-lt"/>
              <a:ea typeface="+mn-ea"/>
              <a:cs typeface="+mn-cs"/>
            </a:rPr>
            <a:t>Website</a:t>
          </a:r>
        </a:p>
        <a:p>
          <a:pPr rtl="0" eaLnBrk="0" fontAlgn="base" hangingPunct="0"/>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Note that a task/work component is not a single activity. An</a:t>
          </a:r>
          <a:r>
            <a:rPr lang="is-IS" sz="1200" baseline="0">
              <a:solidFill>
                <a:schemeClr val="dk1"/>
              </a:solidFill>
              <a:effectLst/>
              <a:latin typeface="+mn-lt"/>
              <a:ea typeface="+mn-ea"/>
              <a:cs typeface="+mn-cs"/>
            </a:rPr>
            <a:t> activity can be a specific cost connected with a task.</a:t>
          </a:r>
          <a:endParaRPr lang="is-IS" sz="1200">
            <a:solidFill>
              <a:schemeClr val="dk1"/>
            </a:solidFill>
            <a:effectLst/>
            <a:latin typeface="+mn-lt"/>
            <a:ea typeface="+mn-ea"/>
            <a:cs typeface="+mn-cs"/>
          </a:endParaRPr>
        </a:p>
        <a:p>
          <a:pPr rtl="0" eaLnBrk="0" fontAlgn="base" hangingPunct="0"/>
          <a:endParaRPr lang="is-IS" sz="1200" baseline="0">
            <a:solidFill>
              <a:schemeClr val="dk1"/>
            </a:solidFill>
            <a:effectLst/>
            <a:latin typeface="+mn-lt"/>
            <a:ea typeface="+mn-ea"/>
            <a:cs typeface="+mn-cs"/>
          </a:endParaRPr>
        </a:p>
        <a:p>
          <a:pPr rtl="0" eaLnBrk="0" fontAlgn="base" hangingPunct="0"/>
          <a:r>
            <a:rPr lang="is-IS" sz="1200" baseline="0">
              <a:solidFill>
                <a:schemeClr val="dk1"/>
              </a:solidFill>
              <a:effectLst/>
              <a:latin typeface="+mn-lt"/>
              <a:ea typeface="+mn-ea"/>
              <a:cs typeface="+mn-cs"/>
            </a:rPr>
            <a:t>Example: Say the project is an art event and the project is devided into the tasks  </a:t>
          </a:r>
          <a:r>
            <a:rPr lang="is-IS" sz="1200" i="1" baseline="0">
              <a:solidFill>
                <a:schemeClr val="dk1"/>
              </a:solidFill>
              <a:effectLst/>
              <a:latin typeface="+mn-lt"/>
              <a:ea typeface="+mn-ea"/>
              <a:cs typeface="+mn-cs"/>
            </a:rPr>
            <a:t>Preperation, Execution </a:t>
          </a:r>
          <a:r>
            <a:rPr lang="is-IS" sz="1200" i="0" baseline="0">
              <a:solidFill>
                <a:schemeClr val="dk1"/>
              </a:solidFill>
              <a:effectLst/>
              <a:latin typeface="+mn-lt"/>
              <a:ea typeface="+mn-ea"/>
              <a:cs typeface="+mn-cs"/>
            </a:rPr>
            <a:t>and</a:t>
          </a:r>
          <a:r>
            <a:rPr lang="is-IS" sz="1200" i="1" baseline="0">
              <a:solidFill>
                <a:schemeClr val="dk1"/>
              </a:solidFill>
              <a:effectLst/>
              <a:latin typeface="+mn-lt"/>
              <a:ea typeface="+mn-ea"/>
              <a:cs typeface="+mn-cs"/>
            </a:rPr>
            <a:t> Follow-up</a:t>
          </a:r>
          <a:r>
            <a:rPr lang="is-IS" sz="1200" baseline="0">
              <a:solidFill>
                <a:schemeClr val="dk1"/>
              </a:solidFill>
              <a:effectLst/>
              <a:latin typeface="+mn-lt"/>
              <a:ea typeface="+mn-ea"/>
              <a:cs typeface="+mn-cs"/>
            </a:rPr>
            <a:t>, one of the activities might be reimbursing the artists, which would be a </a:t>
          </a:r>
          <a:r>
            <a:rPr lang="is-IS" sz="1200" b="1" baseline="0">
              <a:solidFill>
                <a:schemeClr val="dk1"/>
              </a:solidFill>
              <a:effectLst/>
              <a:latin typeface="+mn-lt"/>
              <a:ea typeface="+mn-ea"/>
              <a:cs typeface="+mn-cs"/>
            </a:rPr>
            <a:t>cost</a:t>
          </a:r>
          <a:r>
            <a:rPr lang="is-IS" sz="1200" baseline="0">
              <a:solidFill>
                <a:schemeClr val="dk1"/>
              </a:solidFill>
              <a:effectLst/>
              <a:latin typeface="+mn-lt"/>
              <a:ea typeface="+mn-ea"/>
              <a:cs typeface="+mn-cs"/>
            </a:rPr>
            <a:t>, part of the task Execution. The monetary payment would be one cost, and the activity (time spent doing it) would be another cost. </a:t>
          </a:r>
          <a:endParaRPr lang="is-IS" sz="1200" i="0" baseline="0">
            <a:solidFill>
              <a:schemeClr val="dk1"/>
            </a:solidFill>
            <a:effectLst/>
            <a:latin typeface="+mn-lt"/>
            <a:ea typeface="+mn-ea"/>
            <a:cs typeface="+mn-cs"/>
          </a:endParaRPr>
        </a:p>
        <a:p>
          <a:pPr rtl="0" eaLnBrk="0" fontAlgn="base" hangingPunct="0"/>
          <a:endParaRPr lang="is-IS" sz="1200">
            <a:solidFill>
              <a:schemeClr val="dk1"/>
            </a:solidFill>
            <a:effectLst/>
            <a:latin typeface="+mn-lt"/>
            <a:ea typeface="+mn-ea"/>
            <a:cs typeface="+mn-cs"/>
          </a:endParaRPr>
        </a:p>
        <a:p>
          <a:pPr rtl="0" eaLnBrk="0" fontAlgn="base" hangingPunct="0"/>
          <a:r>
            <a:rPr lang="is-IS" sz="1200">
              <a:solidFill>
                <a:schemeClr val="dk1"/>
              </a:solidFill>
              <a:effectLst/>
              <a:latin typeface="+mn-lt"/>
              <a:ea typeface="+mn-ea"/>
              <a:cs typeface="+mn-cs"/>
            </a:rPr>
            <a:t>Please</a:t>
          </a:r>
          <a:r>
            <a:rPr lang="is-IS" sz="1200" baseline="0">
              <a:solidFill>
                <a:schemeClr val="dk1"/>
              </a:solidFill>
              <a:effectLst/>
              <a:latin typeface="+mn-lt"/>
              <a:ea typeface="+mn-ea"/>
              <a:cs typeface="+mn-cs"/>
            </a:rPr>
            <a:t> n</a:t>
          </a:r>
          <a:r>
            <a:rPr lang="is-IS" sz="1200">
              <a:solidFill>
                <a:schemeClr val="dk1"/>
              </a:solidFill>
              <a:effectLst/>
              <a:latin typeface="+mn-lt"/>
              <a:ea typeface="+mn-ea"/>
              <a:cs typeface="+mn-cs"/>
            </a:rPr>
            <a:t>ote that costs incurred before the end of the application deadline are not eligible for funding.</a:t>
          </a:r>
          <a:endParaRPr lang="en-US" sz="1200" b="1"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323850</xdr:colOff>
      <xdr:row>1</xdr:row>
      <xdr:rowOff>19052</xdr:rowOff>
    </xdr:from>
    <xdr:to>
      <xdr:col>14</xdr:col>
      <xdr:colOff>400050</xdr:colOff>
      <xdr:row>18</xdr:row>
      <xdr:rowOff>66676</xdr:rowOff>
    </xdr:to>
    <xdr:sp macro="" textlink="">
      <xdr:nvSpPr>
        <xdr:cNvPr id="2" name="TextBox 1">
          <a:extLst>
            <a:ext uri="{FF2B5EF4-FFF2-40B4-BE49-F238E27FC236}">
              <a16:creationId xmlns:a16="http://schemas.microsoft.com/office/drawing/2014/main" id="{2FC189EE-9868-3CAF-F8DA-344917584F75}"/>
            </a:ext>
          </a:extLst>
        </xdr:cNvPr>
        <xdr:cNvSpPr txBox="1"/>
      </xdr:nvSpPr>
      <xdr:spPr>
        <a:xfrm>
          <a:off x="7400925" y="276227"/>
          <a:ext cx="6562725" cy="3343274"/>
        </a:xfrm>
        <a:custGeom>
          <a:avLst/>
          <a:gdLst>
            <a:gd name="connsiteX0" fmla="*/ 0 w 6562725"/>
            <a:gd name="connsiteY0" fmla="*/ 0 h 3343274"/>
            <a:gd name="connsiteX1" fmla="*/ 525018 w 6562725"/>
            <a:gd name="connsiteY1" fmla="*/ 0 h 3343274"/>
            <a:gd name="connsiteX2" fmla="*/ 1312545 w 6562725"/>
            <a:gd name="connsiteY2" fmla="*/ 0 h 3343274"/>
            <a:gd name="connsiteX3" fmla="*/ 1968818 w 6562725"/>
            <a:gd name="connsiteY3" fmla="*/ 0 h 3343274"/>
            <a:gd name="connsiteX4" fmla="*/ 2493836 w 6562725"/>
            <a:gd name="connsiteY4" fmla="*/ 0 h 3343274"/>
            <a:gd name="connsiteX5" fmla="*/ 2953226 w 6562725"/>
            <a:gd name="connsiteY5" fmla="*/ 0 h 3343274"/>
            <a:gd name="connsiteX6" fmla="*/ 3675126 w 6562725"/>
            <a:gd name="connsiteY6" fmla="*/ 0 h 3343274"/>
            <a:gd name="connsiteX7" fmla="*/ 4134517 w 6562725"/>
            <a:gd name="connsiteY7" fmla="*/ 0 h 3343274"/>
            <a:gd name="connsiteX8" fmla="*/ 4593908 w 6562725"/>
            <a:gd name="connsiteY8" fmla="*/ 0 h 3343274"/>
            <a:gd name="connsiteX9" fmla="*/ 5315807 w 6562725"/>
            <a:gd name="connsiteY9" fmla="*/ 0 h 3343274"/>
            <a:gd name="connsiteX10" fmla="*/ 5840825 w 6562725"/>
            <a:gd name="connsiteY10" fmla="*/ 0 h 3343274"/>
            <a:gd name="connsiteX11" fmla="*/ 6562725 w 6562725"/>
            <a:gd name="connsiteY11" fmla="*/ 0 h 3343274"/>
            <a:gd name="connsiteX12" fmla="*/ 6562725 w 6562725"/>
            <a:gd name="connsiteY12" fmla="*/ 635222 h 3343274"/>
            <a:gd name="connsiteX13" fmla="*/ 6562725 w 6562725"/>
            <a:gd name="connsiteY13" fmla="*/ 1370742 h 3343274"/>
            <a:gd name="connsiteX14" fmla="*/ 6562725 w 6562725"/>
            <a:gd name="connsiteY14" fmla="*/ 1972532 h 3343274"/>
            <a:gd name="connsiteX15" fmla="*/ 6562725 w 6562725"/>
            <a:gd name="connsiteY15" fmla="*/ 2540888 h 3343274"/>
            <a:gd name="connsiteX16" fmla="*/ 6562725 w 6562725"/>
            <a:gd name="connsiteY16" fmla="*/ 3343274 h 3343274"/>
            <a:gd name="connsiteX17" fmla="*/ 5906453 w 6562725"/>
            <a:gd name="connsiteY17" fmla="*/ 3343274 h 3343274"/>
            <a:gd name="connsiteX18" fmla="*/ 5315807 w 6562725"/>
            <a:gd name="connsiteY18" fmla="*/ 3343274 h 3343274"/>
            <a:gd name="connsiteX19" fmla="*/ 4856417 w 6562725"/>
            <a:gd name="connsiteY19" fmla="*/ 3343274 h 3343274"/>
            <a:gd name="connsiteX20" fmla="*/ 4265771 w 6562725"/>
            <a:gd name="connsiteY20" fmla="*/ 3343274 h 3343274"/>
            <a:gd name="connsiteX21" fmla="*/ 3675126 w 6562725"/>
            <a:gd name="connsiteY21" fmla="*/ 3343274 h 3343274"/>
            <a:gd name="connsiteX22" fmla="*/ 3018853 w 6562725"/>
            <a:gd name="connsiteY22" fmla="*/ 3343274 h 3343274"/>
            <a:gd name="connsiteX23" fmla="*/ 2362581 w 6562725"/>
            <a:gd name="connsiteY23" fmla="*/ 3343274 h 3343274"/>
            <a:gd name="connsiteX24" fmla="*/ 1640681 w 6562725"/>
            <a:gd name="connsiteY24" fmla="*/ 3343274 h 3343274"/>
            <a:gd name="connsiteX25" fmla="*/ 1050036 w 6562725"/>
            <a:gd name="connsiteY25" fmla="*/ 3343274 h 3343274"/>
            <a:gd name="connsiteX26" fmla="*/ 0 w 6562725"/>
            <a:gd name="connsiteY26" fmla="*/ 3343274 h 3343274"/>
            <a:gd name="connsiteX27" fmla="*/ 0 w 6562725"/>
            <a:gd name="connsiteY27" fmla="*/ 2741485 h 3343274"/>
            <a:gd name="connsiteX28" fmla="*/ 0 w 6562725"/>
            <a:gd name="connsiteY28" fmla="*/ 2039397 h 3343274"/>
            <a:gd name="connsiteX29" fmla="*/ 0 w 6562725"/>
            <a:gd name="connsiteY29" fmla="*/ 1471041 h 3343274"/>
            <a:gd name="connsiteX30" fmla="*/ 0 w 6562725"/>
            <a:gd name="connsiteY30" fmla="*/ 735520 h 3343274"/>
            <a:gd name="connsiteX31" fmla="*/ 0 w 6562725"/>
            <a:gd name="connsiteY31" fmla="*/ 0 h 3343274"/>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 ang="0">
              <a:pos x="connsiteX23" y="connsiteY23"/>
            </a:cxn>
            <a:cxn ang="0">
              <a:pos x="connsiteX24" y="connsiteY24"/>
            </a:cxn>
            <a:cxn ang="0">
              <a:pos x="connsiteX25" y="connsiteY25"/>
            </a:cxn>
            <a:cxn ang="0">
              <a:pos x="connsiteX26" y="connsiteY26"/>
            </a:cxn>
            <a:cxn ang="0">
              <a:pos x="connsiteX27" y="connsiteY27"/>
            </a:cxn>
            <a:cxn ang="0">
              <a:pos x="connsiteX28" y="connsiteY28"/>
            </a:cxn>
            <a:cxn ang="0">
              <a:pos x="connsiteX29" y="connsiteY29"/>
            </a:cxn>
            <a:cxn ang="0">
              <a:pos x="connsiteX30" y="connsiteY30"/>
            </a:cxn>
            <a:cxn ang="0">
              <a:pos x="connsiteX31" y="connsiteY31"/>
            </a:cxn>
          </a:cxnLst>
          <a:rect l="l" t="t" r="r" b="b"/>
          <a:pathLst>
            <a:path w="6562725" h="3343274" fill="none" extrusionOk="0">
              <a:moveTo>
                <a:pt x="0" y="0"/>
              </a:moveTo>
              <a:cubicBezTo>
                <a:pt x="138470" y="21680"/>
                <a:pt x="293587" y="-13259"/>
                <a:pt x="525018" y="0"/>
              </a:cubicBezTo>
              <a:cubicBezTo>
                <a:pt x="756449" y="13259"/>
                <a:pt x="995410" y="-33202"/>
                <a:pt x="1312545" y="0"/>
              </a:cubicBezTo>
              <a:cubicBezTo>
                <a:pt x="1629680" y="33202"/>
                <a:pt x="1744527" y="2705"/>
                <a:pt x="1968818" y="0"/>
              </a:cubicBezTo>
              <a:cubicBezTo>
                <a:pt x="2193109" y="-2705"/>
                <a:pt x="2258470" y="1866"/>
                <a:pt x="2493836" y="0"/>
              </a:cubicBezTo>
              <a:cubicBezTo>
                <a:pt x="2729202" y="-1866"/>
                <a:pt x="2855711" y="-9086"/>
                <a:pt x="2953226" y="0"/>
              </a:cubicBezTo>
              <a:cubicBezTo>
                <a:pt x="3050741" y="9086"/>
                <a:pt x="3322244" y="-23685"/>
                <a:pt x="3675126" y="0"/>
              </a:cubicBezTo>
              <a:cubicBezTo>
                <a:pt x="4028008" y="23685"/>
                <a:pt x="4037294" y="11582"/>
                <a:pt x="4134517" y="0"/>
              </a:cubicBezTo>
              <a:cubicBezTo>
                <a:pt x="4231740" y="-11582"/>
                <a:pt x="4467927" y="-3853"/>
                <a:pt x="4593908" y="0"/>
              </a:cubicBezTo>
              <a:cubicBezTo>
                <a:pt x="4719889" y="3853"/>
                <a:pt x="4982341" y="-25496"/>
                <a:pt x="5315807" y="0"/>
              </a:cubicBezTo>
              <a:cubicBezTo>
                <a:pt x="5649273" y="25496"/>
                <a:pt x="5694169" y="-7813"/>
                <a:pt x="5840825" y="0"/>
              </a:cubicBezTo>
              <a:cubicBezTo>
                <a:pt x="5987481" y="7813"/>
                <a:pt x="6290834" y="26958"/>
                <a:pt x="6562725" y="0"/>
              </a:cubicBezTo>
              <a:cubicBezTo>
                <a:pt x="6534148" y="129488"/>
                <a:pt x="6541414" y="390031"/>
                <a:pt x="6562725" y="635222"/>
              </a:cubicBezTo>
              <a:cubicBezTo>
                <a:pt x="6584036" y="880413"/>
                <a:pt x="6585427" y="1039702"/>
                <a:pt x="6562725" y="1370742"/>
              </a:cubicBezTo>
              <a:cubicBezTo>
                <a:pt x="6540023" y="1701782"/>
                <a:pt x="6557637" y="1805843"/>
                <a:pt x="6562725" y="1972532"/>
              </a:cubicBezTo>
              <a:cubicBezTo>
                <a:pt x="6567814" y="2139221"/>
                <a:pt x="6586711" y="2284751"/>
                <a:pt x="6562725" y="2540888"/>
              </a:cubicBezTo>
              <a:cubicBezTo>
                <a:pt x="6538739" y="2797025"/>
                <a:pt x="6528949" y="3018340"/>
                <a:pt x="6562725" y="3343274"/>
              </a:cubicBezTo>
              <a:cubicBezTo>
                <a:pt x="6408844" y="3336562"/>
                <a:pt x="6234133" y="3374967"/>
                <a:pt x="5906453" y="3343274"/>
              </a:cubicBezTo>
              <a:cubicBezTo>
                <a:pt x="5578773" y="3311581"/>
                <a:pt x="5525474" y="3361082"/>
                <a:pt x="5315807" y="3343274"/>
              </a:cubicBezTo>
              <a:cubicBezTo>
                <a:pt x="5106140" y="3325466"/>
                <a:pt x="5065571" y="3355140"/>
                <a:pt x="4856417" y="3343274"/>
              </a:cubicBezTo>
              <a:cubicBezTo>
                <a:pt x="4647263" y="3331409"/>
                <a:pt x="4393428" y="3339275"/>
                <a:pt x="4265771" y="3343274"/>
              </a:cubicBezTo>
              <a:cubicBezTo>
                <a:pt x="4138114" y="3347273"/>
                <a:pt x="3853260" y="3352624"/>
                <a:pt x="3675126" y="3343274"/>
              </a:cubicBezTo>
              <a:cubicBezTo>
                <a:pt x="3496993" y="3333924"/>
                <a:pt x="3167038" y="3344918"/>
                <a:pt x="3018853" y="3343274"/>
              </a:cubicBezTo>
              <a:cubicBezTo>
                <a:pt x="2870668" y="3341630"/>
                <a:pt x="2663397" y="3374647"/>
                <a:pt x="2362581" y="3343274"/>
              </a:cubicBezTo>
              <a:cubicBezTo>
                <a:pt x="2061765" y="3311901"/>
                <a:pt x="1954512" y="3371472"/>
                <a:pt x="1640681" y="3343274"/>
              </a:cubicBezTo>
              <a:cubicBezTo>
                <a:pt x="1326850" y="3315076"/>
                <a:pt x="1245990" y="3353073"/>
                <a:pt x="1050036" y="3343274"/>
              </a:cubicBezTo>
              <a:cubicBezTo>
                <a:pt x="854082" y="3333475"/>
                <a:pt x="335705" y="3335610"/>
                <a:pt x="0" y="3343274"/>
              </a:cubicBezTo>
              <a:cubicBezTo>
                <a:pt x="18497" y="3149379"/>
                <a:pt x="6413" y="2914021"/>
                <a:pt x="0" y="2741485"/>
              </a:cubicBezTo>
              <a:cubicBezTo>
                <a:pt x="-6413" y="2568949"/>
                <a:pt x="375" y="2218083"/>
                <a:pt x="0" y="2039397"/>
              </a:cubicBezTo>
              <a:cubicBezTo>
                <a:pt x="-375" y="1860711"/>
                <a:pt x="-2540" y="1592452"/>
                <a:pt x="0" y="1471041"/>
              </a:cubicBezTo>
              <a:cubicBezTo>
                <a:pt x="2540" y="1349630"/>
                <a:pt x="-19492" y="1074634"/>
                <a:pt x="0" y="735520"/>
              </a:cubicBezTo>
              <a:cubicBezTo>
                <a:pt x="19492" y="396406"/>
                <a:pt x="2142" y="196638"/>
                <a:pt x="0" y="0"/>
              </a:cubicBezTo>
              <a:close/>
            </a:path>
            <a:path w="6562725" h="3343274" stroke="0" extrusionOk="0">
              <a:moveTo>
                <a:pt x="0" y="0"/>
              </a:moveTo>
              <a:cubicBezTo>
                <a:pt x="256057" y="955"/>
                <a:pt x="365750" y="19425"/>
                <a:pt x="656273" y="0"/>
              </a:cubicBezTo>
              <a:cubicBezTo>
                <a:pt x="946796" y="-19425"/>
                <a:pt x="1216674" y="-28442"/>
                <a:pt x="1443800" y="0"/>
              </a:cubicBezTo>
              <a:cubicBezTo>
                <a:pt x="1670926" y="28442"/>
                <a:pt x="1864748" y="16617"/>
                <a:pt x="2165699" y="0"/>
              </a:cubicBezTo>
              <a:cubicBezTo>
                <a:pt x="2466650" y="-16617"/>
                <a:pt x="2673404" y="31090"/>
                <a:pt x="2887599" y="0"/>
              </a:cubicBezTo>
              <a:cubicBezTo>
                <a:pt x="3101794" y="-31090"/>
                <a:pt x="3417780" y="-10492"/>
                <a:pt x="3609499" y="0"/>
              </a:cubicBezTo>
              <a:cubicBezTo>
                <a:pt x="3801218" y="10492"/>
                <a:pt x="3888837" y="-8615"/>
                <a:pt x="4068890" y="0"/>
              </a:cubicBezTo>
              <a:cubicBezTo>
                <a:pt x="4248943" y="8615"/>
                <a:pt x="4590248" y="-7230"/>
                <a:pt x="4725162" y="0"/>
              </a:cubicBezTo>
              <a:cubicBezTo>
                <a:pt x="4860076" y="7230"/>
                <a:pt x="5180671" y="39097"/>
                <a:pt x="5512689" y="0"/>
              </a:cubicBezTo>
              <a:cubicBezTo>
                <a:pt x="5844707" y="-39097"/>
                <a:pt x="6298232" y="-44607"/>
                <a:pt x="6562725" y="0"/>
              </a:cubicBezTo>
              <a:cubicBezTo>
                <a:pt x="6562405" y="144012"/>
                <a:pt x="6581128" y="450600"/>
                <a:pt x="6562725" y="568357"/>
              </a:cubicBezTo>
              <a:cubicBezTo>
                <a:pt x="6544322" y="686114"/>
                <a:pt x="6576814" y="904303"/>
                <a:pt x="6562725" y="1170146"/>
              </a:cubicBezTo>
              <a:cubicBezTo>
                <a:pt x="6548636" y="1435989"/>
                <a:pt x="6565849" y="1574047"/>
                <a:pt x="6562725" y="1905666"/>
              </a:cubicBezTo>
              <a:cubicBezTo>
                <a:pt x="6559601" y="2237285"/>
                <a:pt x="6574793" y="2316083"/>
                <a:pt x="6562725" y="2540888"/>
              </a:cubicBezTo>
              <a:cubicBezTo>
                <a:pt x="6550657" y="2765693"/>
                <a:pt x="6592848" y="3141775"/>
                <a:pt x="6562725" y="3343274"/>
              </a:cubicBezTo>
              <a:cubicBezTo>
                <a:pt x="6404897" y="3363881"/>
                <a:pt x="6160705" y="3342627"/>
                <a:pt x="6037707" y="3343274"/>
              </a:cubicBezTo>
              <a:cubicBezTo>
                <a:pt x="5914709" y="3343921"/>
                <a:pt x="5649594" y="3348983"/>
                <a:pt x="5381435" y="3343274"/>
              </a:cubicBezTo>
              <a:cubicBezTo>
                <a:pt x="5113276" y="3337565"/>
                <a:pt x="4982543" y="3313188"/>
                <a:pt x="4725162" y="3343274"/>
              </a:cubicBezTo>
              <a:cubicBezTo>
                <a:pt x="4467781" y="3373360"/>
                <a:pt x="4099302" y="3373663"/>
                <a:pt x="3937635" y="3343274"/>
              </a:cubicBezTo>
              <a:cubicBezTo>
                <a:pt x="3775968" y="3312885"/>
                <a:pt x="3465998" y="3359675"/>
                <a:pt x="3346990" y="3343274"/>
              </a:cubicBezTo>
              <a:cubicBezTo>
                <a:pt x="3227982" y="3326873"/>
                <a:pt x="2847581" y="3337206"/>
                <a:pt x="2559463" y="3343274"/>
              </a:cubicBezTo>
              <a:cubicBezTo>
                <a:pt x="2271345" y="3349342"/>
                <a:pt x="2207150" y="3348793"/>
                <a:pt x="2100072" y="3343274"/>
              </a:cubicBezTo>
              <a:cubicBezTo>
                <a:pt x="1992994" y="3337755"/>
                <a:pt x="1788763" y="3360744"/>
                <a:pt x="1575054" y="3343274"/>
              </a:cubicBezTo>
              <a:cubicBezTo>
                <a:pt x="1361345" y="3325804"/>
                <a:pt x="1184865" y="3331499"/>
                <a:pt x="853154" y="3343274"/>
              </a:cubicBezTo>
              <a:cubicBezTo>
                <a:pt x="521443" y="3355049"/>
                <a:pt x="251813" y="3351773"/>
                <a:pt x="0" y="3343274"/>
              </a:cubicBezTo>
              <a:cubicBezTo>
                <a:pt x="-18577" y="3118494"/>
                <a:pt x="-33331" y="2849267"/>
                <a:pt x="0" y="2674619"/>
              </a:cubicBezTo>
              <a:cubicBezTo>
                <a:pt x="33331" y="2499971"/>
                <a:pt x="26307" y="2258122"/>
                <a:pt x="0" y="2039397"/>
              </a:cubicBezTo>
              <a:cubicBezTo>
                <a:pt x="-26307" y="1820672"/>
                <a:pt x="-29595" y="1508873"/>
                <a:pt x="0" y="1303877"/>
              </a:cubicBezTo>
              <a:cubicBezTo>
                <a:pt x="29595" y="1098881"/>
                <a:pt x="21425" y="839334"/>
                <a:pt x="0" y="702088"/>
              </a:cubicBezTo>
              <a:cubicBezTo>
                <a:pt x="-21425" y="564842"/>
                <a:pt x="14487" y="143065"/>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Tips and advice</a:t>
          </a:r>
        </a:p>
        <a:p>
          <a:pPr rtl="0" eaLnBrk="0" fontAlgn="base" hangingPunct="0"/>
          <a:endParaRPr lang="is-IS" sz="1400">
            <a:solidFill>
              <a:schemeClr val="dk1"/>
            </a:solidFill>
            <a:effectLst/>
            <a:latin typeface="+mn-lt"/>
            <a:ea typeface="+mn-ea"/>
            <a:cs typeface="+mn-cs"/>
          </a:endParaRPr>
        </a:p>
        <a:p>
          <a:pPr rtl="0" eaLnBrk="0" fontAlgn="base" hangingPunct="0"/>
          <a:r>
            <a:rPr lang="is-IS" sz="1400">
              <a:solidFill>
                <a:schemeClr val="dk1"/>
              </a:solidFill>
              <a:effectLst/>
              <a:latin typeface="+mn-lt"/>
              <a:ea typeface="+mn-ea"/>
              <a:cs typeface="+mn-cs"/>
            </a:rPr>
            <a:t>The cost estimate (or budget) is a breakdown of eligible</a:t>
          </a:r>
          <a:r>
            <a:rPr lang="is-IS" sz="1400" baseline="0">
              <a:solidFill>
                <a:schemeClr val="dk1"/>
              </a:solidFill>
              <a:effectLst/>
              <a:latin typeface="+mn-lt"/>
              <a:ea typeface="+mn-ea"/>
              <a:cs typeface="+mn-cs"/>
            </a:rPr>
            <a:t> project costs</a:t>
          </a:r>
          <a:r>
            <a:rPr lang="is-IS" sz="1400">
              <a:solidFill>
                <a:schemeClr val="dk1"/>
              </a:solidFill>
              <a:effectLst/>
              <a:latin typeface="+mn-lt"/>
              <a:ea typeface="+mn-ea"/>
              <a:cs typeface="+mn-cs"/>
            </a:rPr>
            <a:t>, linked to project tasks. Each task can contain one or more cost items which can either be direct paid expences or worktime</a:t>
          </a:r>
          <a:r>
            <a:rPr lang="is-IS" sz="1400" baseline="0">
              <a:solidFill>
                <a:schemeClr val="dk1"/>
              </a:solidFill>
              <a:effectLst/>
              <a:latin typeface="+mn-lt"/>
              <a:ea typeface="+mn-ea"/>
              <a:cs typeface="+mn-cs"/>
            </a:rPr>
            <a:t> spent on the project.</a:t>
          </a:r>
          <a:endParaRPr lang="is-IS" sz="1400" baseline="0">
            <a:solidFill>
              <a:srgbClr val="FF0000"/>
            </a:solidFill>
            <a:effectLst/>
            <a:latin typeface="+mn-lt"/>
            <a:ea typeface="+mn-ea"/>
            <a:cs typeface="+mn-cs"/>
          </a:endParaRPr>
        </a:p>
        <a:p>
          <a:pPr rtl="0" eaLnBrk="0" fontAlgn="base" hangingPunct="0"/>
          <a:endParaRPr lang="is-IS" sz="1400">
            <a:solidFill>
              <a:schemeClr val="dk1"/>
            </a:solidFill>
            <a:effectLst/>
            <a:latin typeface="+mn-lt"/>
            <a:ea typeface="+mn-ea"/>
            <a:cs typeface="+mn-cs"/>
          </a:endParaRPr>
        </a:p>
        <a:p>
          <a:pPr rtl="0" eaLnBrk="0" fontAlgn="base" hangingPunct="0"/>
          <a:r>
            <a:rPr lang="is-IS" sz="1400">
              <a:solidFill>
                <a:schemeClr val="dk1"/>
              </a:solidFill>
              <a:effectLst/>
              <a:latin typeface="+mn-lt"/>
              <a:ea typeface="+mn-ea"/>
              <a:cs typeface="+mn-cs"/>
            </a:rPr>
            <a:t>A detailed and </a:t>
          </a:r>
          <a:r>
            <a:rPr lang="is-IS" sz="1400" b="1">
              <a:solidFill>
                <a:schemeClr val="dk1"/>
              </a:solidFill>
              <a:effectLst/>
              <a:latin typeface="+mn-lt"/>
              <a:ea typeface="+mn-ea"/>
              <a:cs typeface="+mn-cs"/>
            </a:rPr>
            <a:t>credible</a:t>
          </a:r>
          <a:r>
            <a:rPr lang="is-IS" sz="1400">
              <a:solidFill>
                <a:schemeClr val="dk1"/>
              </a:solidFill>
              <a:effectLst/>
              <a:latin typeface="+mn-lt"/>
              <a:ea typeface="+mn-ea"/>
              <a:cs typeface="+mn-cs"/>
            </a:rPr>
            <a:t> budget shows good preparation. Cost figures must be realistic, neither exaggerated nor underestimated, and try to anticipate all necessary cost items.</a:t>
          </a:r>
        </a:p>
        <a:p>
          <a:pPr rtl="0" eaLnBrk="0" fontAlgn="base" hangingPunct="0"/>
          <a:endParaRPr lang="is-IS" sz="1400">
            <a:solidFill>
              <a:schemeClr val="dk1"/>
            </a:solidFill>
            <a:effectLst/>
            <a:latin typeface="+mn-lt"/>
            <a:ea typeface="+mn-ea"/>
            <a:cs typeface="+mn-cs"/>
          </a:endParaRPr>
        </a:p>
        <a:p>
          <a:pPr rtl="0" eaLnBrk="0" fontAlgn="base" hangingPunct="0"/>
          <a:r>
            <a:rPr lang="is-IS" sz="1400">
              <a:solidFill>
                <a:schemeClr val="dk1"/>
              </a:solidFill>
              <a:effectLst/>
              <a:latin typeface="+mn-lt"/>
              <a:ea typeface="+mn-ea"/>
              <a:cs typeface="+mn-cs"/>
            </a:rPr>
            <a:t>Do not enter large numbers </a:t>
          </a:r>
          <a:r>
            <a:rPr lang="is-IS" sz="1400" b="1">
              <a:solidFill>
                <a:schemeClr val="dk1"/>
              </a:solidFill>
              <a:effectLst/>
              <a:latin typeface="+mn-lt"/>
              <a:ea typeface="+mn-ea"/>
              <a:cs typeface="+mn-cs"/>
            </a:rPr>
            <a:t>without explanation</a:t>
          </a:r>
          <a:r>
            <a:rPr lang="is-IS" sz="1400">
              <a:solidFill>
                <a:schemeClr val="dk1"/>
              </a:solidFill>
              <a:effectLst/>
              <a:latin typeface="+mn-lt"/>
              <a:ea typeface="+mn-ea"/>
              <a:cs typeface="+mn-cs"/>
            </a:rPr>
            <a:t>, specify quantity and unit price.</a:t>
          </a:r>
        </a:p>
        <a:p>
          <a:pPr rtl="0" eaLnBrk="0" fontAlgn="base" hangingPunct="0"/>
          <a:r>
            <a:rPr lang="is-IS" sz="1400">
              <a:solidFill>
                <a:schemeClr val="dk1"/>
              </a:solidFill>
              <a:effectLst/>
              <a:latin typeface="+mn-lt"/>
              <a:ea typeface="+mn-ea"/>
              <a:cs typeface="+mn-cs"/>
            </a:rPr>
            <a:t>A cost estimate should show the total of eligible costs of the project applied for here. </a:t>
          </a:r>
        </a:p>
        <a:p>
          <a:pPr rtl="0" eaLnBrk="0" fontAlgn="base" hangingPunct="0"/>
          <a:endParaRPr lang="is-IS" sz="1400">
            <a:solidFill>
              <a:schemeClr val="dk1"/>
            </a:solidFill>
            <a:effectLst/>
            <a:latin typeface="+mn-lt"/>
            <a:ea typeface="+mn-ea"/>
            <a:cs typeface="+mn-cs"/>
          </a:endParaRPr>
        </a:p>
        <a:p>
          <a:r>
            <a:rPr lang="en-US" sz="1400" b="1" i="1"/>
            <a:t>Familiarize yourself with the allocation rules for which costs are eligible for funding and the maximum hourly rate that can be calculated for your own work contribution.</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523875</xdr:colOff>
      <xdr:row>8</xdr:row>
      <xdr:rowOff>28574</xdr:rowOff>
    </xdr:from>
    <xdr:to>
      <xdr:col>6</xdr:col>
      <xdr:colOff>85725</xdr:colOff>
      <xdr:row>20</xdr:row>
      <xdr:rowOff>114300</xdr:rowOff>
    </xdr:to>
    <xdr:sp macro="" textlink="">
      <xdr:nvSpPr>
        <xdr:cNvPr id="2" name="TextBox 1">
          <a:extLst>
            <a:ext uri="{FF2B5EF4-FFF2-40B4-BE49-F238E27FC236}">
              <a16:creationId xmlns:a16="http://schemas.microsoft.com/office/drawing/2014/main" id="{711D0AE3-247A-4C6B-A0DF-AB8009453D0D}"/>
            </a:ext>
          </a:extLst>
        </xdr:cNvPr>
        <xdr:cNvSpPr txBox="1"/>
      </xdr:nvSpPr>
      <xdr:spPr>
        <a:xfrm>
          <a:off x="6657975" y="1752599"/>
          <a:ext cx="4667250" cy="2371726"/>
        </a:xfrm>
        <a:custGeom>
          <a:avLst/>
          <a:gdLst>
            <a:gd name="connsiteX0" fmla="*/ 0 w 4667250"/>
            <a:gd name="connsiteY0" fmla="*/ 0 h 2371726"/>
            <a:gd name="connsiteX1" fmla="*/ 713423 w 4667250"/>
            <a:gd name="connsiteY1" fmla="*/ 0 h 2371726"/>
            <a:gd name="connsiteX2" fmla="*/ 1380173 w 4667250"/>
            <a:gd name="connsiteY2" fmla="*/ 0 h 2371726"/>
            <a:gd name="connsiteX3" fmla="*/ 2093595 w 4667250"/>
            <a:gd name="connsiteY3" fmla="*/ 0 h 2371726"/>
            <a:gd name="connsiteX4" fmla="*/ 2853690 w 4667250"/>
            <a:gd name="connsiteY4" fmla="*/ 0 h 2371726"/>
            <a:gd name="connsiteX5" fmla="*/ 3427095 w 4667250"/>
            <a:gd name="connsiteY5" fmla="*/ 0 h 2371726"/>
            <a:gd name="connsiteX6" fmla="*/ 4093845 w 4667250"/>
            <a:gd name="connsiteY6" fmla="*/ 0 h 2371726"/>
            <a:gd name="connsiteX7" fmla="*/ 4667250 w 4667250"/>
            <a:gd name="connsiteY7" fmla="*/ 0 h 2371726"/>
            <a:gd name="connsiteX8" fmla="*/ 4667250 w 4667250"/>
            <a:gd name="connsiteY8" fmla="*/ 640366 h 2371726"/>
            <a:gd name="connsiteX9" fmla="*/ 4667250 w 4667250"/>
            <a:gd name="connsiteY9" fmla="*/ 1209580 h 2371726"/>
            <a:gd name="connsiteX10" fmla="*/ 4667250 w 4667250"/>
            <a:gd name="connsiteY10" fmla="*/ 1731360 h 2371726"/>
            <a:gd name="connsiteX11" fmla="*/ 4667250 w 4667250"/>
            <a:gd name="connsiteY11" fmla="*/ 2371726 h 2371726"/>
            <a:gd name="connsiteX12" fmla="*/ 4000500 w 4667250"/>
            <a:gd name="connsiteY12" fmla="*/ 2371726 h 2371726"/>
            <a:gd name="connsiteX13" fmla="*/ 3473768 w 4667250"/>
            <a:gd name="connsiteY13" fmla="*/ 2371726 h 2371726"/>
            <a:gd name="connsiteX14" fmla="*/ 2760345 w 4667250"/>
            <a:gd name="connsiteY14" fmla="*/ 2371726 h 2371726"/>
            <a:gd name="connsiteX15" fmla="*/ 2000250 w 4667250"/>
            <a:gd name="connsiteY15" fmla="*/ 2371726 h 2371726"/>
            <a:gd name="connsiteX16" fmla="*/ 1426845 w 4667250"/>
            <a:gd name="connsiteY16" fmla="*/ 2371726 h 2371726"/>
            <a:gd name="connsiteX17" fmla="*/ 666750 w 4667250"/>
            <a:gd name="connsiteY17" fmla="*/ 2371726 h 2371726"/>
            <a:gd name="connsiteX18" fmla="*/ 0 w 4667250"/>
            <a:gd name="connsiteY18" fmla="*/ 2371726 h 2371726"/>
            <a:gd name="connsiteX19" fmla="*/ 0 w 4667250"/>
            <a:gd name="connsiteY19" fmla="*/ 1802512 h 2371726"/>
            <a:gd name="connsiteX20" fmla="*/ 0 w 4667250"/>
            <a:gd name="connsiteY20" fmla="*/ 1185863 h 2371726"/>
            <a:gd name="connsiteX21" fmla="*/ 0 w 4667250"/>
            <a:gd name="connsiteY21" fmla="*/ 592932 h 2371726"/>
            <a:gd name="connsiteX22" fmla="*/ 0 w 4667250"/>
            <a:gd name="connsiteY22" fmla="*/ 0 h 2371726"/>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 ang="0">
              <a:pos x="connsiteX21" y="connsiteY21"/>
            </a:cxn>
            <a:cxn ang="0">
              <a:pos x="connsiteX22" y="connsiteY22"/>
            </a:cxn>
          </a:cxnLst>
          <a:rect l="l" t="t" r="r" b="b"/>
          <a:pathLst>
            <a:path w="4667250" h="2371726" fill="none" extrusionOk="0">
              <a:moveTo>
                <a:pt x="0" y="0"/>
              </a:moveTo>
              <a:cubicBezTo>
                <a:pt x="212782" y="126"/>
                <a:pt x="427613" y="-24883"/>
                <a:pt x="713423" y="0"/>
              </a:cubicBezTo>
              <a:cubicBezTo>
                <a:pt x="999233" y="24883"/>
                <a:pt x="1117947" y="-6021"/>
                <a:pt x="1380173" y="0"/>
              </a:cubicBezTo>
              <a:cubicBezTo>
                <a:pt x="1642399" y="6021"/>
                <a:pt x="1905352" y="-23400"/>
                <a:pt x="2093595" y="0"/>
              </a:cubicBezTo>
              <a:cubicBezTo>
                <a:pt x="2281838" y="23400"/>
                <a:pt x="2685642" y="33076"/>
                <a:pt x="2853690" y="0"/>
              </a:cubicBezTo>
              <a:cubicBezTo>
                <a:pt x="3021739" y="-33076"/>
                <a:pt x="3280142" y="27074"/>
                <a:pt x="3427095" y="0"/>
              </a:cubicBezTo>
              <a:cubicBezTo>
                <a:pt x="3574049" y="-27074"/>
                <a:pt x="3914174" y="-3850"/>
                <a:pt x="4093845" y="0"/>
              </a:cubicBezTo>
              <a:cubicBezTo>
                <a:pt x="4273516" y="3850"/>
                <a:pt x="4468787" y="-4987"/>
                <a:pt x="4667250" y="0"/>
              </a:cubicBezTo>
              <a:cubicBezTo>
                <a:pt x="4685862" y="252397"/>
                <a:pt x="4674465" y="493498"/>
                <a:pt x="4667250" y="640366"/>
              </a:cubicBezTo>
              <a:cubicBezTo>
                <a:pt x="4660035" y="787234"/>
                <a:pt x="4661918" y="1007959"/>
                <a:pt x="4667250" y="1209580"/>
              </a:cubicBezTo>
              <a:cubicBezTo>
                <a:pt x="4672582" y="1411201"/>
                <a:pt x="4670324" y="1583022"/>
                <a:pt x="4667250" y="1731360"/>
              </a:cubicBezTo>
              <a:cubicBezTo>
                <a:pt x="4664176" y="1879698"/>
                <a:pt x="4697405" y="2215251"/>
                <a:pt x="4667250" y="2371726"/>
              </a:cubicBezTo>
              <a:cubicBezTo>
                <a:pt x="4431390" y="2398647"/>
                <a:pt x="4194471" y="2369349"/>
                <a:pt x="4000500" y="2371726"/>
              </a:cubicBezTo>
              <a:cubicBezTo>
                <a:pt x="3806529" y="2374104"/>
                <a:pt x="3673278" y="2378176"/>
                <a:pt x="3473768" y="2371726"/>
              </a:cubicBezTo>
              <a:cubicBezTo>
                <a:pt x="3274258" y="2365276"/>
                <a:pt x="2932586" y="2397690"/>
                <a:pt x="2760345" y="2371726"/>
              </a:cubicBezTo>
              <a:cubicBezTo>
                <a:pt x="2588104" y="2345762"/>
                <a:pt x="2271927" y="2336042"/>
                <a:pt x="2000250" y="2371726"/>
              </a:cubicBezTo>
              <a:cubicBezTo>
                <a:pt x="1728574" y="2407410"/>
                <a:pt x="1705745" y="2395250"/>
                <a:pt x="1426845" y="2371726"/>
              </a:cubicBezTo>
              <a:cubicBezTo>
                <a:pt x="1147945" y="2348202"/>
                <a:pt x="1035573" y="2359081"/>
                <a:pt x="666750" y="2371726"/>
              </a:cubicBezTo>
              <a:cubicBezTo>
                <a:pt x="297928" y="2384371"/>
                <a:pt x="155184" y="2374138"/>
                <a:pt x="0" y="2371726"/>
              </a:cubicBezTo>
              <a:cubicBezTo>
                <a:pt x="-9415" y="2199208"/>
                <a:pt x="741" y="2010609"/>
                <a:pt x="0" y="1802512"/>
              </a:cubicBezTo>
              <a:cubicBezTo>
                <a:pt x="-741" y="1594415"/>
                <a:pt x="-14497" y="1458371"/>
                <a:pt x="0" y="1185863"/>
              </a:cubicBezTo>
              <a:cubicBezTo>
                <a:pt x="14497" y="913355"/>
                <a:pt x="-21544" y="832832"/>
                <a:pt x="0" y="592932"/>
              </a:cubicBezTo>
              <a:cubicBezTo>
                <a:pt x="21544" y="353032"/>
                <a:pt x="-623" y="230622"/>
                <a:pt x="0" y="0"/>
              </a:cubicBezTo>
              <a:close/>
            </a:path>
            <a:path w="4667250" h="2371726" stroke="0" extrusionOk="0">
              <a:moveTo>
                <a:pt x="0" y="0"/>
              </a:moveTo>
              <a:cubicBezTo>
                <a:pt x="333222" y="28673"/>
                <a:pt x="352583" y="-26991"/>
                <a:pt x="666750" y="0"/>
              </a:cubicBezTo>
              <a:cubicBezTo>
                <a:pt x="980917" y="26991"/>
                <a:pt x="1189562" y="-22727"/>
                <a:pt x="1426845" y="0"/>
              </a:cubicBezTo>
              <a:cubicBezTo>
                <a:pt x="1664129" y="22727"/>
                <a:pt x="1914053" y="11962"/>
                <a:pt x="2140268" y="0"/>
              </a:cubicBezTo>
              <a:cubicBezTo>
                <a:pt x="2366483" y="-11962"/>
                <a:pt x="2652553" y="-22447"/>
                <a:pt x="2853690" y="0"/>
              </a:cubicBezTo>
              <a:cubicBezTo>
                <a:pt x="3054827" y="22447"/>
                <a:pt x="3392209" y="-12746"/>
                <a:pt x="3567112" y="0"/>
              </a:cubicBezTo>
              <a:cubicBezTo>
                <a:pt x="3742015" y="12746"/>
                <a:pt x="3921334" y="75"/>
                <a:pt x="4093845" y="0"/>
              </a:cubicBezTo>
              <a:cubicBezTo>
                <a:pt x="4266356" y="-75"/>
                <a:pt x="4421758" y="25046"/>
                <a:pt x="4667250" y="0"/>
              </a:cubicBezTo>
              <a:cubicBezTo>
                <a:pt x="4675977" y="177605"/>
                <a:pt x="4641705" y="475678"/>
                <a:pt x="4667250" y="640366"/>
              </a:cubicBezTo>
              <a:cubicBezTo>
                <a:pt x="4692795" y="805054"/>
                <a:pt x="4660882" y="932113"/>
                <a:pt x="4667250" y="1209580"/>
              </a:cubicBezTo>
              <a:cubicBezTo>
                <a:pt x="4673618" y="1487047"/>
                <a:pt x="4651697" y="1537971"/>
                <a:pt x="4667250" y="1849946"/>
              </a:cubicBezTo>
              <a:cubicBezTo>
                <a:pt x="4682803" y="2161921"/>
                <a:pt x="4653339" y="2260212"/>
                <a:pt x="4667250" y="2371726"/>
              </a:cubicBezTo>
              <a:cubicBezTo>
                <a:pt x="4451419" y="2394971"/>
                <a:pt x="4115003" y="2387534"/>
                <a:pt x="3907155" y="2371726"/>
              </a:cubicBezTo>
              <a:cubicBezTo>
                <a:pt x="3699308" y="2355918"/>
                <a:pt x="3469589" y="2350475"/>
                <a:pt x="3287078" y="2371726"/>
              </a:cubicBezTo>
              <a:cubicBezTo>
                <a:pt x="3104567" y="2392977"/>
                <a:pt x="3019097" y="2396251"/>
                <a:pt x="2760345" y="2371726"/>
              </a:cubicBezTo>
              <a:cubicBezTo>
                <a:pt x="2501593" y="2347201"/>
                <a:pt x="2350689" y="2406188"/>
                <a:pt x="2000250" y="2371726"/>
              </a:cubicBezTo>
              <a:cubicBezTo>
                <a:pt x="1649811" y="2337264"/>
                <a:pt x="1502831" y="2354070"/>
                <a:pt x="1333500" y="2371726"/>
              </a:cubicBezTo>
              <a:cubicBezTo>
                <a:pt x="1164169" y="2389383"/>
                <a:pt x="945886" y="2394406"/>
                <a:pt x="666750" y="2371726"/>
              </a:cubicBezTo>
              <a:cubicBezTo>
                <a:pt x="387614" y="2349047"/>
                <a:pt x="320731" y="2346280"/>
                <a:pt x="0" y="2371726"/>
              </a:cubicBezTo>
              <a:cubicBezTo>
                <a:pt x="3200" y="2150766"/>
                <a:pt x="-10197" y="1943807"/>
                <a:pt x="0" y="1802512"/>
              </a:cubicBezTo>
              <a:cubicBezTo>
                <a:pt x="10197" y="1661217"/>
                <a:pt x="-4050" y="1322136"/>
                <a:pt x="0" y="1162146"/>
              </a:cubicBezTo>
              <a:cubicBezTo>
                <a:pt x="4050" y="1002156"/>
                <a:pt x="23972" y="689184"/>
                <a:pt x="0" y="545497"/>
              </a:cubicBezTo>
              <a:cubicBezTo>
                <a:pt x="-23972" y="401810"/>
                <a:pt x="1500" y="121312"/>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Tips and advice</a:t>
          </a:r>
        </a:p>
        <a:p>
          <a:pPr rtl="0" eaLnBrk="0" fontAlgn="base" hangingPunct="0"/>
          <a:r>
            <a:rPr lang="is-IS" sz="1400" b="0" i="0">
              <a:solidFill>
                <a:schemeClr val="dk1"/>
              </a:solidFill>
              <a:effectLst/>
              <a:latin typeface="+mn-lt"/>
              <a:ea typeface="+mn-ea"/>
              <a:cs typeface="+mn-cs"/>
            </a:rPr>
            <a:t>Funding is simply about who pays the estimated cost of the project.</a:t>
          </a:r>
        </a:p>
        <a:p>
          <a:pPr rtl="0" eaLnBrk="0" fontAlgn="base" hangingPunct="0"/>
          <a:r>
            <a:rPr lang="is-IS" sz="1400" b="1" i="0">
              <a:solidFill>
                <a:schemeClr val="dk1"/>
              </a:solidFill>
              <a:effectLst/>
              <a:latin typeface="+mn-lt"/>
              <a:ea typeface="+mn-ea"/>
              <a:cs typeface="+mn-cs"/>
            </a:rPr>
            <a:t>Note that funding should be exactly 100%</a:t>
          </a:r>
        </a:p>
        <a:p>
          <a:pPr rtl="0" eaLnBrk="0" fontAlgn="base" hangingPunct="0"/>
          <a:r>
            <a:rPr lang="is-IS" sz="1400" b="0" i="0">
              <a:solidFill>
                <a:schemeClr val="dk1"/>
              </a:solidFill>
              <a:effectLst/>
              <a:latin typeface="+mn-lt"/>
              <a:ea typeface="+mn-ea"/>
              <a:cs typeface="+mn-cs"/>
            </a:rPr>
            <a:t>If funding is below 100%, it suggest that the project can not be completed. If funding is over 100%, it indicates that the grant amount applied for is not needed.</a:t>
          </a:r>
        </a:p>
        <a:p>
          <a:pPr rtl="0" eaLnBrk="0" fontAlgn="base" hangingPunct="0"/>
          <a:endParaRPr lang="is-IS" sz="1400" b="0" i="0" baseline="0">
            <a:solidFill>
              <a:schemeClr val="dk1"/>
            </a:solidFill>
            <a:effectLst/>
            <a:latin typeface="+mn-lt"/>
            <a:ea typeface="+mn-ea"/>
            <a:cs typeface="+mn-cs"/>
          </a:endParaRPr>
        </a:p>
        <a:p>
          <a:pPr rtl="0" eaLnBrk="0" fontAlgn="base" hangingPunct="0"/>
          <a:r>
            <a:rPr lang="is-IS" sz="1400" b="0" i="0" baseline="0">
              <a:solidFill>
                <a:schemeClr val="dk1"/>
              </a:solidFill>
              <a:effectLst/>
              <a:latin typeface="+mn-lt"/>
              <a:ea typeface="+mn-ea"/>
              <a:cs typeface="+mn-cs"/>
            </a:rPr>
            <a:t>Try increasing or decreasing a funding item and see what happens in Balancing above.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390525</xdr:colOff>
      <xdr:row>2</xdr:row>
      <xdr:rowOff>123825</xdr:rowOff>
    </xdr:from>
    <xdr:to>
      <xdr:col>14</xdr:col>
      <xdr:colOff>371475</xdr:colOff>
      <xdr:row>11</xdr:row>
      <xdr:rowOff>133350</xdr:rowOff>
    </xdr:to>
    <xdr:sp macro="" textlink="">
      <xdr:nvSpPr>
        <xdr:cNvPr id="2" name="TextBox 1">
          <a:extLst>
            <a:ext uri="{FF2B5EF4-FFF2-40B4-BE49-F238E27FC236}">
              <a16:creationId xmlns:a16="http://schemas.microsoft.com/office/drawing/2014/main" id="{1A902609-C4E2-4D53-8F58-2F2A224D5421}"/>
            </a:ext>
          </a:extLst>
        </xdr:cNvPr>
        <xdr:cNvSpPr txBox="1"/>
      </xdr:nvSpPr>
      <xdr:spPr>
        <a:xfrm>
          <a:off x="7496175" y="514350"/>
          <a:ext cx="4857750" cy="1724025"/>
        </a:xfrm>
        <a:custGeom>
          <a:avLst/>
          <a:gdLst>
            <a:gd name="connsiteX0" fmla="*/ 0 w 4857750"/>
            <a:gd name="connsiteY0" fmla="*/ 0 h 1724025"/>
            <a:gd name="connsiteX1" fmla="*/ 742542 w 4857750"/>
            <a:gd name="connsiteY1" fmla="*/ 0 h 1724025"/>
            <a:gd name="connsiteX2" fmla="*/ 1387929 w 4857750"/>
            <a:gd name="connsiteY2" fmla="*/ 0 h 1724025"/>
            <a:gd name="connsiteX3" fmla="*/ 2033315 w 4857750"/>
            <a:gd name="connsiteY3" fmla="*/ 0 h 1724025"/>
            <a:gd name="connsiteX4" fmla="*/ 2727280 w 4857750"/>
            <a:gd name="connsiteY4" fmla="*/ 0 h 1724025"/>
            <a:gd name="connsiteX5" fmla="*/ 3469821 w 4857750"/>
            <a:gd name="connsiteY5" fmla="*/ 0 h 1724025"/>
            <a:gd name="connsiteX6" fmla="*/ 4260941 w 4857750"/>
            <a:gd name="connsiteY6" fmla="*/ 0 h 1724025"/>
            <a:gd name="connsiteX7" fmla="*/ 4857750 w 4857750"/>
            <a:gd name="connsiteY7" fmla="*/ 0 h 1724025"/>
            <a:gd name="connsiteX8" fmla="*/ 4857750 w 4857750"/>
            <a:gd name="connsiteY8" fmla="*/ 574675 h 1724025"/>
            <a:gd name="connsiteX9" fmla="*/ 4857750 w 4857750"/>
            <a:gd name="connsiteY9" fmla="*/ 1114870 h 1724025"/>
            <a:gd name="connsiteX10" fmla="*/ 4857750 w 4857750"/>
            <a:gd name="connsiteY10" fmla="*/ 1724025 h 1724025"/>
            <a:gd name="connsiteX11" fmla="*/ 4212363 w 4857750"/>
            <a:gd name="connsiteY11" fmla="*/ 1724025 h 1724025"/>
            <a:gd name="connsiteX12" fmla="*/ 3518399 w 4857750"/>
            <a:gd name="connsiteY12" fmla="*/ 1724025 h 1724025"/>
            <a:gd name="connsiteX13" fmla="*/ 2873012 w 4857750"/>
            <a:gd name="connsiteY13" fmla="*/ 1724025 h 1724025"/>
            <a:gd name="connsiteX14" fmla="*/ 2324780 w 4857750"/>
            <a:gd name="connsiteY14" fmla="*/ 1724025 h 1724025"/>
            <a:gd name="connsiteX15" fmla="*/ 1776549 w 4857750"/>
            <a:gd name="connsiteY15" fmla="*/ 1724025 h 1724025"/>
            <a:gd name="connsiteX16" fmla="*/ 1034007 w 4857750"/>
            <a:gd name="connsiteY16" fmla="*/ 1724025 h 1724025"/>
            <a:gd name="connsiteX17" fmla="*/ 0 w 4857750"/>
            <a:gd name="connsiteY17" fmla="*/ 1724025 h 1724025"/>
            <a:gd name="connsiteX18" fmla="*/ 0 w 4857750"/>
            <a:gd name="connsiteY18" fmla="*/ 1183831 h 1724025"/>
            <a:gd name="connsiteX19" fmla="*/ 0 w 4857750"/>
            <a:gd name="connsiteY19" fmla="*/ 626396 h 1724025"/>
            <a:gd name="connsiteX20" fmla="*/ 0 w 4857750"/>
            <a:gd name="connsiteY20" fmla="*/ 0 h 1724025"/>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 ang="0">
              <a:pos x="connsiteX12" y="connsiteY12"/>
            </a:cxn>
            <a:cxn ang="0">
              <a:pos x="connsiteX13" y="connsiteY13"/>
            </a:cxn>
            <a:cxn ang="0">
              <a:pos x="connsiteX14" y="connsiteY14"/>
            </a:cxn>
            <a:cxn ang="0">
              <a:pos x="connsiteX15" y="connsiteY15"/>
            </a:cxn>
            <a:cxn ang="0">
              <a:pos x="connsiteX16" y="connsiteY16"/>
            </a:cxn>
            <a:cxn ang="0">
              <a:pos x="connsiteX17" y="connsiteY17"/>
            </a:cxn>
            <a:cxn ang="0">
              <a:pos x="connsiteX18" y="connsiteY18"/>
            </a:cxn>
            <a:cxn ang="0">
              <a:pos x="connsiteX19" y="connsiteY19"/>
            </a:cxn>
            <a:cxn ang="0">
              <a:pos x="connsiteX20" y="connsiteY20"/>
            </a:cxn>
          </a:cxnLst>
          <a:rect l="l" t="t" r="r" b="b"/>
          <a:pathLst>
            <a:path w="4857750" h="1724025" fill="none" extrusionOk="0">
              <a:moveTo>
                <a:pt x="0" y="0"/>
              </a:moveTo>
              <a:cubicBezTo>
                <a:pt x="348020" y="-37089"/>
                <a:pt x="386895" y="-4130"/>
                <a:pt x="742542" y="0"/>
              </a:cubicBezTo>
              <a:cubicBezTo>
                <a:pt x="1098189" y="4130"/>
                <a:pt x="1234432" y="27178"/>
                <a:pt x="1387929" y="0"/>
              </a:cubicBezTo>
              <a:cubicBezTo>
                <a:pt x="1541426" y="-27178"/>
                <a:pt x="1763794" y="-19164"/>
                <a:pt x="2033315" y="0"/>
              </a:cubicBezTo>
              <a:cubicBezTo>
                <a:pt x="2302836" y="19164"/>
                <a:pt x="2420062" y="10875"/>
                <a:pt x="2727280" y="0"/>
              </a:cubicBezTo>
              <a:cubicBezTo>
                <a:pt x="3034499" y="-10875"/>
                <a:pt x="3254313" y="17807"/>
                <a:pt x="3469821" y="0"/>
              </a:cubicBezTo>
              <a:cubicBezTo>
                <a:pt x="3685329" y="-17807"/>
                <a:pt x="3981432" y="-18127"/>
                <a:pt x="4260941" y="0"/>
              </a:cubicBezTo>
              <a:cubicBezTo>
                <a:pt x="4540450" y="18127"/>
                <a:pt x="4715778" y="28789"/>
                <a:pt x="4857750" y="0"/>
              </a:cubicBezTo>
              <a:cubicBezTo>
                <a:pt x="4836358" y="179020"/>
                <a:pt x="4841510" y="341191"/>
                <a:pt x="4857750" y="574675"/>
              </a:cubicBezTo>
              <a:cubicBezTo>
                <a:pt x="4873990" y="808159"/>
                <a:pt x="4837238" y="856320"/>
                <a:pt x="4857750" y="1114870"/>
              </a:cubicBezTo>
              <a:cubicBezTo>
                <a:pt x="4878262" y="1373421"/>
                <a:pt x="4872283" y="1552600"/>
                <a:pt x="4857750" y="1724025"/>
              </a:cubicBezTo>
              <a:cubicBezTo>
                <a:pt x="4727765" y="1724367"/>
                <a:pt x="4465547" y="1744446"/>
                <a:pt x="4212363" y="1724025"/>
              </a:cubicBezTo>
              <a:cubicBezTo>
                <a:pt x="3959179" y="1703604"/>
                <a:pt x="3682571" y="1712757"/>
                <a:pt x="3518399" y="1724025"/>
              </a:cubicBezTo>
              <a:cubicBezTo>
                <a:pt x="3354227" y="1735293"/>
                <a:pt x="3050636" y="1724622"/>
                <a:pt x="2873012" y="1724025"/>
              </a:cubicBezTo>
              <a:cubicBezTo>
                <a:pt x="2695388" y="1723428"/>
                <a:pt x="2501568" y="1746573"/>
                <a:pt x="2324780" y="1724025"/>
              </a:cubicBezTo>
              <a:cubicBezTo>
                <a:pt x="2147992" y="1701477"/>
                <a:pt x="2020138" y="1718969"/>
                <a:pt x="1776549" y="1724025"/>
              </a:cubicBezTo>
              <a:cubicBezTo>
                <a:pt x="1532960" y="1729081"/>
                <a:pt x="1367072" y="1704914"/>
                <a:pt x="1034007" y="1724025"/>
              </a:cubicBezTo>
              <a:cubicBezTo>
                <a:pt x="700942" y="1743136"/>
                <a:pt x="350030" y="1765307"/>
                <a:pt x="0" y="1724025"/>
              </a:cubicBezTo>
              <a:cubicBezTo>
                <a:pt x="22342" y="1472151"/>
                <a:pt x="20479" y="1443636"/>
                <a:pt x="0" y="1183831"/>
              </a:cubicBezTo>
              <a:cubicBezTo>
                <a:pt x="-20479" y="924026"/>
                <a:pt x="-20421" y="865989"/>
                <a:pt x="0" y="626396"/>
              </a:cubicBezTo>
              <a:cubicBezTo>
                <a:pt x="20421" y="386804"/>
                <a:pt x="-7142" y="145624"/>
                <a:pt x="0" y="0"/>
              </a:cubicBezTo>
              <a:close/>
            </a:path>
            <a:path w="4857750" h="1724025" stroke="0" extrusionOk="0">
              <a:moveTo>
                <a:pt x="0" y="0"/>
              </a:moveTo>
              <a:cubicBezTo>
                <a:pt x="237583" y="-12351"/>
                <a:pt x="393280" y="13510"/>
                <a:pt x="693964" y="0"/>
              </a:cubicBezTo>
              <a:cubicBezTo>
                <a:pt x="994648" y="-13510"/>
                <a:pt x="1305728" y="23616"/>
                <a:pt x="1485084" y="0"/>
              </a:cubicBezTo>
              <a:cubicBezTo>
                <a:pt x="1664440" y="-23616"/>
                <a:pt x="2070951" y="13565"/>
                <a:pt x="2227625" y="0"/>
              </a:cubicBezTo>
              <a:cubicBezTo>
                <a:pt x="2384299" y="-13565"/>
                <a:pt x="2795650" y="-26905"/>
                <a:pt x="2970167" y="0"/>
              </a:cubicBezTo>
              <a:cubicBezTo>
                <a:pt x="3144684" y="26905"/>
                <a:pt x="3444226" y="26771"/>
                <a:pt x="3712709" y="0"/>
              </a:cubicBezTo>
              <a:cubicBezTo>
                <a:pt x="3981192" y="-26771"/>
                <a:pt x="4114711" y="11695"/>
                <a:pt x="4260941" y="0"/>
              </a:cubicBezTo>
              <a:cubicBezTo>
                <a:pt x="4407171" y="-11695"/>
                <a:pt x="4568010" y="6840"/>
                <a:pt x="4857750" y="0"/>
              </a:cubicBezTo>
              <a:cubicBezTo>
                <a:pt x="4841136" y="190913"/>
                <a:pt x="4831949" y="445373"/>
                <a:pt x="4857750" y="609156"/>
              </a:cubicBezTo>
              <a:cubicBezTo>
                <a:pt x="4883551" y="772939"/>
                <a:pt x="4849203" y="915539"/>
                <a:pt x="4857750" y="1166590"/>
              </a:cubicBezTo>
              <a:cubicBezTo>
                <a:pt x="4866297" y="1417641"/>
                <a:pt x="4877116" y="1448579"/>
                <a:pt x="4857750" y="1724025"/>
              </a:cubicBezTo>
              <a:cubicBezTo>
                <a:pt x="4577010" y="1752096"/>
                <a:pt x="4446500" y="1696569"/>
                <a:pt x="4260941" y="1724025"/>
              </a:cubicBezTo>
              <a:cubicBezTo>
                <a:pt x="4075382" y="1751481"/>
                <a:pt x="3684918" y="1721731"/>
                <a:pt x="3518399" y="1724025"/>
              </a:cubicBezTo>
              <a:cubicBezTo>
                <a:pt x="3351880" y="1726319"/>
                <a:pt x="3079626" y="1754890"/>
                <a:pt x="2873012" y="1724025"/>
              </a:cubicBezTo>
              <a:cubicBezTo>
                <a:pt x="2666398" y="1693160"/>
                <a:pt x="2545262" y="1741721"/>
                <a:pt x="2324780" y="1724025"/>
              </a:cubicBezTo>
              <a:cubicBezTo>
                <a:pt x="2104298" y="1706329"/>
                <a:pt x="1795075" y="1688146"/>
                <a:pt x="1533661" y="1724025"/>
              </a:cubicBezTo>
              <a:cubicBezTo>
                <a:pt x="1272247" y="1759904"/>
                <a:pt x="1042075" y="1722584"/>
                <a:pt x="839697" y="1724025"/>
              </a:cubicBezTo>
              <a:cubicBezTo>
                <a:pt x="637319" y="1725466"/>
                <a:pt x="331590" y="1748688"/>
                <a:pt x="0" y="1724025"/>
              </a:cubicBezTo>
              <a:cubicBezTo>
                <a:pt x="-29646" y="1502723"/>
                <a:pt x="28907" y="1368259"/>
                <a:pt x="0" y="1114870"/>
              </a:cubicBezTo>
              <a:cubicBezTo>
                <a:pt x="-28907" y="861481"/>
                <a:pt x="-23342" y="649518"/>
                <a:pt x="0" y="522954"/>
              </a:cubicBezTo>
              <a:cubicBezTo>
                <a:pt x="23342" y="396390"/>
                <a:pt x="-2602" y="136413"/>
                <a:pt x="0" y="0"/>
              </a:cubicBezTo>
              <a:close/>
            </a:path>
          </a:pathLst>
        </a:custGeom>
        <a:ln>
          <a:solidFill>
            <a:schemeClr val="accent4">
              <a:lumMod val="75000"/>
            </a:schemeClr>
          </a:solidFill>
          <a:extLst>
            <a:ext uri="{C807C97D-BFC1-408E-A445-0C87EB9F89A2}">
              <ask:lineSketchStyleProps xmlns:ask="http://schemas.microsoft.com/office/drawing/2018/sketchyshapes" sd="1772779977">
                <a:prstGeom prst="rect">
                  <a:avLst/>
                </a:prstGeom>
                <ask:type>
                  <ask:lineSketchFreehand/>
                </ask:type>
              </ask:lineSketchStyleProps>
            </a:ext>
          </a:extLst>
        </a:ln>
        <a:effectLst>
          <a:outerShdw blurRad="50800" dist="38100" dir="2700000" algn="tl" rotWithShape="0">
            <a:prstClr val="black">
              <a:alpha val="40000"/>
            </a:prstClr>
          </a:outerShdw>
        </a:effectLst>
      </xdr:spPr>
      <xdr:style>
        <a:lnRef idx="1">
          <a:schemeClr val="accent4"/>
        </a:lnRef>
        <a:fillRef idx="2">
          <a:schemeClr val="accent4"/>
        </a:fillRef>
        <a:effectRef idx="1">
          <a:schemeClr val="accent4"/>
        </a:effectRef>
        <a:fontRef idx="minor">
          <a:schemeClr val="dk1"/>
        </a:fontRef>
      </xdr:style>
      <xdr:txBody>
        <a:bodyPr vertOverflow="clip" horzOverflow="clip" wrap="square" rtlCol="0" anchor="t"/>
        <a:lstStyle/>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1">
              <a:solidFill>
                <a:schemeClr val="dk1"/>
              </a:solidFill>
              <a:effectLst/>
              <a:latin typeface="+mn-lt"/>
              <a:ea typeface="+mn-ea"/>
              <a:cs typeface="+mn-cs"/>
            </a:rPr>
            <a:t>Helpful tool</a:t>
          </a:r>
        </a:p>
        <a:p>
          <a:pPr marL="0" marR="0" lvl="0" indent="0" algn="ctr" defTabSz="914400" rtl="0" eaLnBrk="0" fontAlgn="base" latinLnBrk="0" hangingPunct="0">
            <a:lnSpc>
              <a:spcPct val="100000"/>
            </a:lnSpc>
            <a:spcBef>
              <a:spcPts val="0"/>
            </a:spcBef>
            <a:spcAft>
              <a:spcPts val="0"/>
            </a:spcAft>
            <a:buClrTx/>
            <a:buSzTx/>
            <a:buFontTx/>
            <a:buNone/>
            <a:tabLst/>
            <a:defRPr/>
          </a:pPr>
          <a:r>
            <a:rPr lang="is-IS" sz="1400" b="0">
              <a:solidFill>
                <a:schemeClr val="dk1"/>
              </a:solidFill>
              <a:effectLst/>
              <a:latin typeface="+mn-lt"/>
              <a:ea typeface="+mn-ea"/>
              <a:cs typeface="+mn-cs"/>
            </a:rPr>
            <a:t>We encourage you to log your own work contribution</a:t>
          </a:r>
          <a:r>
            <a:rPr lang="is-IS" sz="1400" b="0" baseline="0">
              <a:solidFill>
                <a:schemeClr val="dk1"/>
              </a:solidFill>
              <a:effectLst/>
              <a:latin typeface="+mn-lt"/>
              <a:ea typeface="+mn-ea"/>
              <a:cs typeface="+mn-cs"/>
            </a:rPr>
            <a:t> on a regluar basis</a:t>
          </a:r>
          <a:r>
            <a:rPr lang="is-IS" sz="1400" b="0">
              <a:solidFill>
                <a:schemeClr val="dk1"/>
              </a:solidFill>
              <a:effectLst/>
              <a:latin typeface="+mn-lt"/>
              <a:ea typeface="+mn-ea"/>
              <a:cs typeface="+mn-cs"/>
            </a:rPr>
            <a:t>. Experience has shown that when trying to estimate your time after</a:t>
          </a:r>
          <a:r>
            <a:rPr lang="is-IS" sz="1400" b="0" baseline="0">
              <a:solidFill>
                <a:schemeClr val="dk1"/>
              </a:solidFill>
              <a:effectLst/>
              <a:latin typeface="+mn-lt"/>
              <a:ea typeface="+mn-ea"/>
              <a:cs typeface="+mn-cs"/>
            </a:rPr>
            <a:t> the fact, </a:t>
          </a:r>
          <a:r>
            <a:rPr lang="is-IS" sz="1400" b="0">
              <a:solidFill>
                <a:schemeClr val="dk1"/>
              </a:solidFill>
              <a:effectLst/>
              <a:latin typeface="+mn-lt"/>
              <a:ea typeface="+mn-ea"/>
              <a:cs typeface="+mn-cs"/>
            </a:rPr>
            <a:t>when a progress or final report is due, most people tend to underestimate the time spent on the project.</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BBF3AA9-3E1A-4502-897E-4BBE622D5C41}" name="Project_plan" displayName="Project_plan" ref="A9:E25" totalsRowCount="1" headerRowDxfId="67" dataDxfId="66" totalsRowDxfId="65">
  <autoFilter ref="A9:E24" xr:uid="{0BBF3AA9-3E1A-4502-897E-4BBE622D5C41}"/>
  <tableColumns count="5">
    <tableColumn id="1" xr3:uid="{8215B5F3-53C9-40D7-A4F0-9CD67BE782A3}" name="Task " totalsRowLabel="Estimated start and end of project" dataDxfId="64" totalsRowDxfId="17"/>
    <tableColumn id="2" xr3:uid="{E98364DE-8566-42B1-8CD2-5E8DB2038E6E}" name="Start" totalsRowFunction="min" dataDxfId="63" totalsRowDxfId="16"/>
    <tableColumn id="3" xr3:uid="{E64A00D9-FED1-440B-B346-73211E4EAC03}" name="End" totalsRowFunction="max" dataDxfId="62" totalsRowDxfId="15"/>
    <tableColumn id="4" xr3:uid="{32D9B2F6-664F-4480-BE72-C6774E599455}" name="Responsibility" totalsRowLabel="Estimated total project cost" dataDxfId="61" totalsRowDxfId="14"/>
    <tableColumn id="5" xr3:uid="{3EB0602B-7590-4516-98ED-2B264BB9A3FC}" name="Cost" totalsRowFunction="sum" dataDxfId="60" totalsRowDxfId="13">
      <calculatedColumnFormula>IF(ISBLANK(Project_plan[[#This Row],[Task ]]),"",SUMIFS(Budget[Total],Budget[Task],Project_plan[[#This Row],[Task ]]))</calculatedColumnFormula>
    </tableColumn>
  </tableColumns>
  <tableStyleInfo name="TableStyleMedium20"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63E65BC-781C-4036-A4C4-2A1A2469308B}" name="Budget" displayName="Budget" ref="A7:E54" totalsRowCount="1" headerRowDxfId="59" dataDxfId="58" totalsRowDxfId="57">
  <autoFilter ref="A7:E53" xr:uid="{863E65BC-781C-4036-A4C4-2A1A2469308B}"/>
  <tableColumns count="5">
    <tableColumn id="2" xr3:uid="{CB0533CF-5168-44F1-8170-32E7B2D52E48}" name="Cost item" totalsRowLabel="Total project cost" dataDxfId="12" totalsRowDxfId="7"/>
    <tableColumn id="1" xr3:uid="{52E550F6-8F23-49BD-9D35-FF7D66415085}" name="Task" dataDxfId="11" totalsRowDxfId="6"/>
    <tableColumn id="3" xr3:uid="{3F5D7375-458B-4520-9D82-331060A03EB0}" name="Units" dataDxfId="10" totalsRowDxfId="5"/>
    <tableColumn id="4" xr3:uid="{033C278A-4385-4925-A817-A753F0F45ED6}" name="Unit price" dataDxfId="9" totalsRowDxfId="4"/>
    <tableColumn id="5" xr3:uid="{42786252-673A-4D29-9057-524258DA77E0}" name="Total" totalsRowFunction="sum" dataDxfId="8" totalsRowDxfId="3">
      <calculatedColumnFormula>Budget[[#This Row],[Units]]*Budget[[#This Row],[Unit price]]</calculatedColumnFormula>
    </tableColumn>
  </tableColumns>
  <tableStyleInfo name="TableStyleMedium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B30126CF-42BC-47DC-A0B1-1F07DBC97E06}" name="Funding_plan" displayName="Funding_plan" ref="A8:C21" totalsRowCount="1" headerRowDxfId="56" dataDxfId="55" totalsRowDxfId="54">
  <autoFilter ref="A8:C20" xr:uid="{B30126CF-42BC-47DC-A0B1-1F07DBC97E06}"/>
  <tableColumns count="3">
    <tableColumn id="1" xr3:uid="{BBF23ACB-2813-429E-B973-841E795D7FC0}" name="Funding" totalsRowLabel="Total" dataDxfId="22" totalsRowDxfId="2"/>
    <tableColumn id="2" xr3:uid="{06BA1A07-F3C5-490C-B60B-4BE724F42442}" name="Amount" totalsRowFunction="sum" dataDxfId="21" totalsRowDxfId="1" dataCellStyle="Comma [0]"/>
    <tableColumn id="3" xr3:uid="{D196A608-A7D0-4C54-93BE-C68E8ED80EC5}" name="% of cost" totalsRowFunction="sum" dataDxfId="20" totalsRowDxfId="0">
      <calculatedColumnFormula>IF(ISNUMBER(Funding_plan[[#This Row],[Amount]]),Funding_plan[[#This Row],[Amount]]/Budget[[#Totals],[Total]],"")</calculatedColumnFormula>
    </tableColumn>
  </tableColumns>
  <tableStyleInfo name="TableStyleMedium1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3BB62A-C90A-42A8-9F0A-E4FDAB7AA6F2}" name="Cost_recording" displayName="Cost_recording" ref="A7:E45" totalsRowCount="1" headerRowDxfId="53" dataDxfId="52" totalsRowDxfId="51">
  <autoFilter ref="A7:E44" xr:uid="{543BB62A-C90A-42A8-9F0A-E4FDAB7AA6F2}"/>
  <tableColumns count="5">
    <tableColumn id="2" xr3:uid="{CE97E0EE-68BA-40CE-A923-24DDF02FBBE1}" name="Cost item" totalsRowLabel="Total project cost" dataDxfId="50" totalsRowDxfId="49"/>
    <tableColumn id="1" xr3:uid="{ABD345A9-3D72-47FF-8DB7-4805DA0FA6B6}" name="Task" dataDxfId="48" totalsRowDxfId="47"/>
    <tableColumn id="3" xr3:uid="{C2978289-2774-4FAC-BA10-7DE2B75ED47B}" name="Units" dataDxfId="46" totalsRowDxfId="45"/>
    <tableColumn id="4" xr3:uid="{1298EEF8-D432-4779-830D-E62028ACADEC}" name="Unit price" dataDxfId="44" totalsRowDxfId="43"/>
    <tableColumn id="5" xr3:uid="{69EB3AE4-9424-4758-B963-EB90550C58EE}" name="Total" totalsRowFunction="sum" dataDxfId="42" totalsRowDxfId="41">
      <calculatedColumnFormula>Cost_recording[[#This Row],[Units]]*Cost_recording[[#This Row],[Unit price]]</calculatedColumnFormula>
    </tableColumn>
  </tableColumns>
  <tableStyleInfo name="TableStyleMedium2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38A9B33-FDF9-4ADC-85E4-254A5A61FAB5}" name="Funding_confirmed" displayName="Funding_confirmed" ref="G1:I6" totalsRowCount="1" totalsRowDxfId="38" headerRowBorderDxfId="40" tableBorderDxfId="39">
  <autoFilter ref="G1:I5" xr:uid="{538A9B33-FDF9-4ADC-85E4-254A5A61FAB5}"/>
  <tableColumns count="3">
    <tableColumn id="1" xr3:uid="{679D1DA3-9BA3-4B85-83DF-965ED99A1434}" name="Funding (confirmed)" totalsRowLabel="Total funding" totalsRowDxfId="37"/>
    <tableColumn id="2" xr3:uid="{C7ED04ED-EAE3-48D0-A11C-9AB240395378}" name="Amount" totalsRowFunction="sum" totalsRowDxfId="36"/>
    <tableColumn id="3" xr3:uid="{E278802A-9413-47A7-9F66-A8BD968564D6}" name="% of cost" totalsRowFunction="sum" dataDxfId="35" totalsRowDxfId="34" dataCellStyle="Percent">
      <calculatedColumnFormula>IF(OR(Funding_confirmed[[#This Row],[Amount]]=0,Cost_recording[[#Totals],[Total]]=0),"",Funding_confirmed[[#This Row],[Amount]]/Cost_recording[[#Totals],[Total]])</calculatedColumnFormula>
    </tableColumn>
  </tableColumns>
  <tableStyleInfo name="TableStyleMedium1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6809C51-144F-4FF9-B773-028962F93045}" name="Time_log" displayName="Time_log" ref="A7:F55" totalsRowCount="1" headerRowDxfId="33" dataDxfId="32" totalsRowDxfId="31">
  <autoFilter ref="A7:F54" xr:uid="{96809C51-144F-4FF9-B773-028962F93045}"/>
  <tableColumns count="6">
    <tableColumn id="1" xr3:uid="{5775E82F-5516-4997-82A1-7CBA38182FB7}" name="Date" totalsRowLabel="Total" dataDxfId="30" totalsRowDxfId="29"/>
    <tableColumn id="2" xr3:uid="{1AC4B9F0-D8C1-4C03-8316-4DE711C30551}" name="Name of person" dataDxfId="28"/>
    <tableColumn id="3" xr3:uid="{F83CC010-53EC-4411-8349-59025DC1E2C9}" name="Task" dataDxfId="27"/>
    <tableColumn id="4" xr3:uid="{F73EA82D-C1BD-4AF9-B25D-F5A41D530808}" name="Hours" totalsRowFunction="sum" dataDxfId="26"/>
    <tableColumn id="5" xr3:uid="{899BC6EB-CD6A-496A-8A68-E9E430CCF4F6}" name="Rate" dataDxfId="25"/>
    <tableColumn id="6" xr3:uid="{A069512E-D977-4813-990E-3381F6066784}" name="Total" totalsRowFunction="sum" dataDxfId="24" totalsRowDxfId="23">
      <calculatedColumnFormula>Time_log[[#This Row],[Hours]]*Time_log[[#This Row],[Rate]]</calculatedColumnFormula>
    </tableColumn>
  </tableColumns>
  <tableStyleInfo name="TableStyleMedium2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57883-DF6A-47CC-AB2F-CA0CFC8A7023}">
  <sheetPr>
    <tabColor theme="4" tint="0.79998168889431442"/>
  </sheetPr>
  <dimension ref="A1:G25"/>
  <sheetViews>
    <sheetView showGridLines="0" tabSelected="1" zoomScaleNormal="100" workbookViewId="0">
      <selection activeCell="A13" sqref="A13"/>
    </sheetView>
  </sheetViews>
  <sheetFormatPr defaultColWidth="9.140625" defaultRowHeight="15" x14ac:dyDescent="0.25"/>
  <cols>
    <col min="1" max="1" width="42.7109375" style="1" customWidth="1"/>
    <col min="2" max="2" width="10.7109375" style="1" customWidth="1"/>
    <col min="3" max="3" width="11" style="1" customWidth="1"/>
    <col min="4" max="4" width="34.140625" style="1" customWidth="1"/>
    <col min="5" max="5" width="16.42578125" style="1" customWidth="1"/>
    <col min="6" max="6" width="5.42578125" style="1" customWidth="1"/>
    <col min="7" max="7" width="18" style="1" customWidth="1"/>
    <col min="8" max="8" width="38.140625" style="1" customWidth="1"/>
    <col min="9" max="16384" width="9.140625" style="1"/>
  </cols>
  <sheetData>
    <row r="1" spans="1:7" x14ac:dyDescent="0.25">
      <c r="A1" s="88" t="s">
        <v>2</v>
      </c>
      <c r="B1" s="88"/>
      <c r="C1" s="88" t="s">
        <v>3</v>
      </c>
      <c r="D1" s="88"/>
      <c r="E1" s="88"/>
    </row>
    <row r="2" spans="1:7" x14ac:dyDescent="0.25">
      <c r="A2" s="89" t="s">
        <v>39</v>
      </c>
      <c r="B2" s="89"/>
      <c r="C2" s="89"/>
      <c r="D2" s="89"/>
      <c r="E2" s="89"/>
    </row>
    <row r="3" spans="1:7" ht="15" customHeight="1" x14ac:dyDescent="0.25">
      <c r="A3" s="51" t="s">
        <v>1</v>
      </c>
      <c r="B3" s="52"/>
      <c r="C3" s="52"/>
      <c r="D3" s="52"/>
      <c r="E3" s="53"/>
    </row>
    <row r="4" spans="1:7" ht="15" customHeight="1" x14ac:dyDescent="0.25">
      <c r="A4" s="57" t="s">
        <v>29</v>
      </c>
      <c r="B4" s="58"/>
      <c r="C4" s="58"/>
      <c r="D4" s="58"/>
      <c r="E4" s="59"/>
    </row>
    <row r="5" spans="1:7" ht="15" customHeight="1" x14ac:dyDescent="0.25">
      <c r="A5" s="57"/>
      <c r="B5" s="58"/>
      <c r="C5" s="58"/>
      <c r="D5" s="58"/>
      <c r="E5" s="59"/>
      <c r="G5" s="11"/>
    </row>
    <row r="6" spans="1:7" ht="13.5" customHeight="1" x14ac:dyDescent="0.25">
      <c r="A6" s="57"/>
      <c r="B6" s="58"/>
      <c r="C6" s="58"/>
      <c r="D6" s="58"/>
      <c r="E6" s="59"/>
      <c r="G6"/>
    </row>
    <row r="7" spans="1:7" ht="15.95" customHeight="1" x14ac:dyDescent="0.25">
      <c r="A7" s="54"/>
      <c r="B7" s="55"/>
      <c r="C7" s="55"/>
      <c r="D7" s="55"/>
      <c r="E7" s="56"/>
    </row>
    <row r="8" spans="1:7" ht="15.95" customHeight="1" x14ac:dyDescent="0.25"/>
    <row r="9" spans="1:7" x14ac:dyDescent="0.25">
      <c r="A9" s="33" t="s">
        <v>27</v>
      </c>
      <c r="B9" s="34" t="s">
        <v>4</v>
      </c>
      <c r="C9" s="34" t="s">
        <v>5</v>
      </c>
      <c r="D9" s="34" t="s">
        <v>6</v>
      </c>
      <c r="E9" s="34" t="s">
        <v>26</v>
      </c>
    </row>
    <row r="10" spans="1:7" x14ac:dyDescent="0.25">
      <c r="A10" s="1" t="s">
        <v>40</v>
      </c>
      <c r="B10" s="2">
        <v>45217</v>
      </c>
      <c r="C10" s="2">
        <v>45381</v>
      </c>
      <c r="D10" s="1" t="s">
        <v>39</v>
      </c>
      <c r="E10" s="41">
        <f>IF(ISBLANK(Project_plan[[#This Row],[Task ]]),"",SUMIFS(Budget[Total],Budget[Task],Project_plan[[#This Row],[Task ]]))</f>
        <v>543000</v>
      </c>
    </row>
    <row r="11" spans="1:7" x14ac:dyDescent="0.25">
      <c r="A11" s="1" t="s">
        <v>41</v>
      </c>
      <c r="B11" s="2">
        <v>45299</v>
      </c>
      <c r="C11" s="2">
        <v>45473</v>
      </c>
      <c r="D11" s="1" t="s">
        <v>39</v>
      </c>
      <c r="E11" s="41">
        <f>IF(ISBLANK(Project_plan[[#This Row],[Task ]]),"",SUMIFS(Budget[Total],Budget[Task],Project_plan[[#This Row],[Task ]]))</f>
        <v>1383000</v>
      </c>
    </row>
    <row r="12" spans="1:7" x14ac:dyDescent="0.25">
      <c r="A12" s="1" t="s">
        <v>42</v>
      </c>
      <c r="B12" s="2">
        <v>45383</v>
      </c>
      <c r="C12" s="2">
        <v>45565</v>
      </c>
      <c r="D12" s="1" t="s">
        <v>43</v>
      </c>
      <c r="E12" s="41">
        <f>IF(ISBLANK(Project_plan[[#This Row],[Task ]]),"",SUMIFS(Budget[Total],Budget[Task],Project_plan[[#This Row],[Task ]]))</f>
        <v>75200</v>
      </c>
    </row>
    <row r="13" spans="1:7" ht="15.95" customHeight="1" x14ac:dyDescent="0.25">
      <c r="B13" s="2"/>
      <c r="C13" s="2"/>
      <c r="E13" s="41" t="str">
        <f>IF(ISBLANK(Project_plan[[#This Row],[Task ]]),"",SUMIFS(Budget[Total],Budget[Task],Project_plan[[#This Row],[Task ]]))</f>
        <v/>
      </c>
    </row>
    <row r="14" spans="1:7" ht="15.95" customHeight="1" x14ac:dyDescent="0.25">
      <c r="B14" s="2"/>
      <c r="C14" s="2"/>
      <c r="E14" s="41" t="str">
        <f>IF(ISBLANK(Project_plan[[#This Row],[Task ]]),"",SUMIFS(Budget[Total],Budget[Task],Project_plan[[#This Row],[Task ]]))</f>
        <v/>
      </c>
    </row>
    <row r="15" spans="1:7" ht="15.95" customHeight="1" x14ac:dyDescent="0.25">
      <c r="B15" s="2"/>
      <c r="C15" s="2"/>
      <c r="E15" s="41" t="str">
        <f>IF(ISBLANK(Project_plan[[#This Row],[Task ]]),"",SUMIFS(Budget[Total],Budget[Task],Project_plan[[#This Row],[Task ]]))</f>
        <v/>
      </c>
    </row>
    <row r="16" spans="1:7" ht="15.95" customHeight="1" x14ac:dyDescent="0.25">
      <c r="B16" s="2"/>
      <c r="C16" s="2"/>
      <c r="E16" s="41" t="str">
        <f>IF(ISBLANK(Project_plan[[#This Row],[Task ]]),"",SUMIFS(Budget[Total],Budget[Task],Project_plan[[#This Row],[Task ]]))</f>
        <v/>
      </c>
    </row>
    <row r="17" spans="1:5" ht="15.95" customHeight="1" x14ac:dyDescent="0.25">
      <c r="B17" s="2"/>
      <c r="C17" s="2"/>
      <c r="E17" s="41" t="str">
        <f>IF(ISBLANK(Project_plan[[#This Row],[Task ]]),"",SUMIFS(Budget[Total],Budget[Task],Project_plan[[#This Row],[Task ]]))</f>
        <v/>
      </c>
    </row>
    <row r="18" spans="1:5" ht="15.95" customHeight="1" x14ac:dyDescent="0.25">
      <c r="B18" s="2"/>
      <c r="C18" s="2"/>
      <c r="E18" s="41" t="str">
        <f>IF(ISBLANK(Project_plan[[#This Row],[Task ]]),"",SUMIFS(Budget[Total],Budget[Task],Project_plan[[#This Row],[Task ]]))</f>
        <v/>
      </c>
    </row>
    <row r="19" spans="1:5" ht="15.95" customHeight="1" x14ac:dyDescent="0.25">
      <c r="B19" s="2"/>
      <c r="C19" s="2"/>
      <c r="E19" s="41" t="str">
        <f>IF(ISBLANK(Project_plan[[#This Row],[Task ]]),"",SUMIFS(Budget[Total],Budget[Task],Project_plan[[#This Row],[Task ]]))</f>
        <v/>
      </c>
    </row>
    <row r="20" spans="1:5" ht="15.95" customHeight="1" x14ac:dyDescent="0.25">
      <c r="B20" s="2"/>
      <c r="C20" s="2"/>
      <c r="E20" s="41" t="str">
        <f>IF(ISBLANK(Project_plan[[#This Row],[Task ]]),"",SUMIFS(Budget[Total],Budget[Task],Project_plan[[#This Row],[Task ]]))</f>
        <v/>
      </c>
    </row>
    <row r="21" spans="1:5" ht="15.95" customHeight="1" x14ac:dyDescent="0.25">
      <c r="B21" s="2"/>
      <c r="C21" s="2"/>
      <c r="E21" s="41" t="str">
        <f>IF(ISBLANK(Project_plan[[#This Row],[Task ]]),"",SUMIFS(Budget[Total],Budget[Task],Project_plan[[#This Row],[Task ]]))</f>
        <v/>
      </c>
    </row>
    <row r="22" spans="1:5" ht="15.95" customHeight="1" x14ac:dyDescent="0.25">
      <c r="B22" s="2"/>
      <c r="C22" s="2"/>
      <c r="E22" s="41" t="str">
        <f>IF(ISBLANK(Project_plan[[#This Row],[Task ]]),"",SUMIFS(Budget[Total],Budget[Task],Project_plan[[#This Row],[Task ]]))</f>
        <v/>
      </c>
    </row>
    <row r="23" spans="1:5" ht="15.95" customHeight="1" x14ac:dyDescent="0.25">
      <c r="B23" s="2"/>
      <c r="C23" s="2"/>
      <c r="E23" s="41" t="str">
        <f>IF(ISBLANK(Project_plan[[#This Row],[Task ]]),"",SUMIFS(Budget[Total],Budget[Task],Project_plan[[#This Row],[Task ]]))</f>
        <v/>
      </c>
    </row>
    <row r="24" spans="1:5" ht="15.95" customHeight="1" x14ac:dyDescent="0.25">
      <c r="B24" s="2"/>
      <c r="C24" s="2"/>
      <c r="E24" s="41" t="str">
        <f>IF(ISBLANK(Project_plan[[#This Row],[Task ]]),"",SUMIFS(Budget[Total],Budget[Task],Project_plan[[#This Row],[Task ]]))</f>
        <v/>
      </c>
    </row>
    <row r="25" spans="1:5" ht="15.95" customHeight="1" x14ac:dyDescent="0.25">
      <c r="A25" s="35" t="s">
        <v>7</v>
      </c>
      <c r="B25" s="36">
        <f>SUBTOTAL(105,Project_plan[Start])</f>
        <v>45217</v>
      </c>
      <c r="C25" s="36">
        <f>SUBTOTAL(104,Project_plan[End])</f>
        <v>45565</v>
      </c>
      <c r="D25" s="43" t="s">
        <v>28</v>
      </c>
      <c r="E25" s="42">
        <f>SUBTOTAL(109,Project_plan[Cost])</f>
        <v>2001200</v>
      </c>
    </row>
  </sheetData>
  <sheetProtection sheet="1" objects="1" scenarios="1" insertRows="0" deleteRows="0" sort="0" autoFilter="0"/>
  <mergeCells count="7">
    <mergeCell ref="A3:E3"/>
    <mergeCell ref="A7:E7"/>
    <mergeCell ref="A4:E6"/>
    <mergeCell ref="A1:B1"/>
    <mergeCell ref="A2:B2"/>
    <mergeCell ref="C1:E1"/>
    <mergeCell ref="C2:E2"/>
  </mergeCells>
  <phoneticPr fontId="5" type="noConversion"/>
  <pageMargins left="0.78740157480314965" right="0.78740157480314965" top="0.74803149606299213" bottom="0.74803149606299213" header="0.31496062992125984" footer="0.31496062992125984"/>
  <pageSetup paperSize="9" scale="89" orientation="portrait" horizontalDpi="4294967293" r:id="rId1"/>
  <headerFooter>
    <oddHeader xml:space="preserve">&amp;L&amp;"DIN Light,Regular"&amp;9NORTHEAST ICELAND&amp;"DIN Light,Bold"
&amp;"DIN Light,Regular"DEVELOPMENT FUND&amp;C&amp;"-,Bold"&amp;16Project plan&amp;RFile attachment
</oddHeader>
    <oddFooter>&amp;C&amp;F</oddFooter>
  </headerFooter>
  <colBreaks count="1" manualBreakCount="1">
    <brk id="5" max="1048575" man="1"/>
  </col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499CA-03A0-43BE-B70B-6A367A4BE544}">
  <sheetPr>
    <tabColor theme="9" tint="0.79998168889431442"/>
  </sheetPr>
  <dimension ref="A1:G54"/>
  <sheetViews>
    <sheetView showGridLines="0" zoomScaleNormal="100" workbookViewId="0">
      <selection activeCell="A17" sqref="A17"/>
    </sheetView>
  </sheetViews>
  <sheetFormatPr defaultRowHeight="15" x14ac:dyDescent="0.25"/>
  <cols>
    <col min="1" max="1" width="44.42578125" style="1" customWidth="1"/>
    <col min="2" max="2" width="25.140625" style="1" customWidth="1"/>
    <col min="3" max="3" width="10.28515625" style="1" customWidth="1"/>
    <col min="4" max="4" width="11.85546875" style="1" customWidth="1"/>
    <col min="5" max="5" width="14.42578125" style="1" customWidth="1"/>
    <col min="6" max="6" width="9.140625" style="1"/>
    <col min="7" max="7" width="24.140625" style="1" customWidth="1"/>
    <col min="8" max="16384" width="9.140625" style="1"/>
  </cols>
  <sheetData>
    <row r="1" spans="1:5" ht="20.25" customHeight="1" x14ac:dyDescent="0.25">
      <c r="A1" s="60" t="s">
        <v>8</v>
      </c>
      <c r="B1" s="61"/>
      <c r="C1" s="61"/>
      <c r="D1" s="61"/>
      <c r="E1" s="62"/>
    </row>
    <row r="2" spans="1:5" ht="16.5" customHeight="1" x14ac:dyDescent="0.25">
      <c r="A2" s="63" t="s">
        <v>30</v>
      </c>
      <c r="B2" s="64"/>
      <c r="C2" s="64"/>
      <c r="D2" s="64"/>
      <c r="E2" s="65"/>
    </row>
    <row r="3" spans="1:5" ht="16.5" customHeight="1" x14ac:dyDescent="0.25">
      <c r="A3" s="63"/>
      <c r="B3" s="64"/>
      <c r="C3" s="64"/>
      <c r="D3" s="64"/>
      <c r="E3" s="65"/>
    </row>
    <row r="4" spans="1:5" ht="16.5" customHeight="1" x14ac:dyDescent="0.25">
      <c r="A4" s="63"/>
      <c r="B4" s="64"/>
      <c r="C4" s="64"/>
      <c r="D4" s="64"/>
      <c r="E4" s="65"/>
    </row>
    <row r="5" spans="1:5" x14ac:dyDescent="0.25">
      <c r="A5" s="3"/>
      <c r="B5" s="4"/>
      <c r="C5" s="4"/>
      <c r="D5" s="4"/>
      <c r="E5" s="5"/>
    </row>
    <row r="6" spans="1:5" x14ac:dyDescent="0.25">
      <c r="A6"/>
      <c r="B6"/>
      <c r="C6"/>
      <c r="D6"/>
      <c r="E6"/>
    </row>
    <row r="7" spans="1:5" x14ac:dyDescent="0.25">
      <c r="A7" s="6" t="s">
        <v>9</v>
      </c>
      <c r="B7" s="6" t="s">
        <v>10</v>
      </c>
      <c r="C7" s="6" t="s">
        <v>11</v>
      </c>
      <c r="D7" s="6" t="s">
        <v>12</v>
      </c>
      <c r="E7" s="6" t="s">
        <v>0</v>
      </c>
    </row>
    <row r="8" spans="1:5" x14ac:dyDescent="0.25">
      <c r="A8" s="1" t="s">
        <v>44</v>
      </c>
      <c r="B8" s="1" t="s">
        <v>40</v>
      </c>
      <c r="C8" s="10">
        <v>18</v>
      </c>
      <c r="D8" s="10">
        <v>4700</v>
      </c>
      <c r="E8" s="7">
        <f>Budget[[#This Row],[Units]]*Budget[[#This Row],[Unit price]]</f>
        <v>84600</v>
      </c>
    </row>
    <row r="9" spans="1:5" x14ac:dyDescent="0.25">
      <c r="A9" s="1" t="s">
        <v>45</v>
      </c>
      <c r="B9" s="1" t="s">
        <v>40</v>
      </c>
      <c r="C9" s="10">
        <v>36</v>
      </c>
      <c r="D9" s="10">
        <v>4700</v>
      </c>
      <c r="E9" s="7">
        <f>Budget[[#This Row],[Units]]*Budget[[#This Row],[Unit price]]</f>
        <v>169200</v>
      </c>
    </row>
    <row r="10" spans="1:5" x14ac:dyDescent="0.25">
      <c r="A10" s="1" t="s">
        <v>46</v>
      </c>
      <c r="B10" s="1" t="s">
        <v>40</v>
      </c>
      <c r="C10" s="10">
        <v>36</v>
      </c>
      <c r="D10" s="10">
        <v>4700</v>
      </c>
      <c r="E10" s="7">
        <f>Budget[[#This Row],[Units]]*Budget[[#This Row],[Unit price]]</f>
        <v>169200</v>
      </c>
    </row>
    <row r="11" spans="1:5" x14ac:dyDescent="0.25">
      <c r="A11" s="1" t="s">
        <v>47</v>
      </c>
      <c r="B11" s="1" t="s">
        <v>40</v>
      </c>
      <c r="C11" s="10">
        <v>1</v>
      </c>
      <c r="D11" s="10">
        <v>120000</v>
      </c>
      <c r="E11" s="7">
        <f>Budget[[#This Row],[Units]]*Budget[[#This Row],[Unit price]]</f>
        <v>120000</v>
      </c>
    </row>
    <row r="12" spans="1:5" x14ac:dyDescent="0.25">
      <c r="A12" s="1" t="s">
        <v>48</v>
      </c>
      <c r="B12" s="1" t="s">
        <v>41</v>
      </c>
      <c r="C12" s="10">
        <v>1</v>
      </c>
      <c r="D12" s="10">
        <v>380000</v>
      </c>
      <c r="E12" s="7">
        <f>Budget[[#This Row],[Units]]*Budget[[#This Row],[Unit price]]</f>
        <v>380000</v>
      </c>
    </row>
    <row r="13" spans="1:5" x14ac:dyDescent="0.25">
      <c r="A13" s="1" t="s">
        <v>49</v>
      </c>
      <c r="B13" s="1" t="s">
        <v>41</v>
      </c>
      <c r="C13" s="10">
        <v>10</v>
      </c>
      <c r="D13" s="10">
        <v>50000</v>
      </c>
      <c r="E13" s="7">
        <f>Budget[[#This Row],[Units]]*Budget[[#This Row],[Unit price]]</f>
        <v>500000</v>
      </c>
    </row>
    <row r="14" spans="1:5" x14ac:dyDescent="0.25">
      <c r="A14" s="1" t="s">
        <v>50</v>
      </c>
      <c r="B14" s="1" t="s">
        <v>41</v>
      </c>
      <c r="C14" s="10">
        <v>750</v>
      </c>
      <c r="D14" s="10">
        <v>204</v>
      </c>
      <c r="E14" s="7">
        <f>Budget[[#This Row],[Units]]*Budget[[#This Row],[Unit price]]</f>
        <v>153000</v>
      </c>
    </row>
    <row r="15" spans="1:5" x14ac:dyDescent="0.25">
      <c r="A15" s="1" t="s">
        <v>51</v>
      </c>
      <c r="B15" s="1" t="s">
        <v>41</v>
      </c>
      <c r="C15" s="10">
        <v>10</v>
      </c>
      <c r="D15" s="10">
        <v>35000</v>
      </c>
      <c r="E15" s="7">
        <f>Budget[[#This Row],[Units]]*Budget[[#This Row],[Unit price]]</f>
        <v>350000</v>
      </c>
    </row>
    <row r="16" spans="1:5" x14ac:dyDescent="0.25">
      <c r="A16" s="1" t="s">
        <v>52</v>
      </c>
      <c r="B16" s="1" t="s">
        <v>42</v>
      </c>
      <c r="C16" s="10">
        <v>16</v>
      </c>
      <c r="D16" s="10">
        <v>4700</v>
      </c>
      <c r="E16" s="7">
        <f>Budget[[#This Row],[Units]]*Budget[[#This Row],[Unit price]]</f>
        <v>75200</v>
      </c>
    </row>
    <row r="17" spans="3:7" x14ac:dyDescent="0.25">
      <c r="C17" s="10"/>
      <c r="D17" s="10"/>
      <c r="E17" s="7">
        <f>Budget[[#This Row],[Units]]*Budget[[#This Row],[Unit price]]</f>
        <v>0</v>
      </c>
    </row>
    <row r="18" spans="3:7" x14ac:dyDescent="0.25">
      <c r="C18" s="10"/>
      <c r="D18" s="10"/>
      <c r="E18" s="7">
        <f>Budget[[#This Row],[Units]]*Budget[[#This Row],[Unit price]]</f>
        <v>0</v>
      </c>
    </row>
    <row r="19" spans="3:7" x14ac:dyDescent="0.25">
      <c r="C19" s="10"/>
      <c r="D19" s="10"/>
      <c r="E19" s="7">
        <f>Budget[[#This Row],[Units]]*Budget[[#This Row],[Unit price]]</f>
        <v>0</v>
      </c>
    </row>
    <row r="20" spans="3:7" x14ac:dyDescent="0.25">
      <c r="C20" s="10"/>
      <c r="D20" s="10"/>
      <c r="E20" s="7">
        <f>Budget[[#This Row],[Units]]*Budget[[#This Row],[Unit price]]</f>
        <v>0</v>
      </c>
    </row>
    <row r="21" spans="3:7" x14ac:dyDescent="0.25">
      <c r="C21" s="10"/>
      <c r="D21" s="10"/>
      <c r="E21" s="7">
        <f>Budget[[#This Row],[Units]]*Budget[[#This Row],[Unit price]]</f>
        <v>0</v>
      </c>
    </row>
    <row r="22" spans="3:7" x14ac:dyDescent="0.25">
      <c r="C22" s="10"/>
      <c r="D22" s="10"/>
      <c r="E22" s="7">
        <f>Budget[[#This Row],[Units]]*Budget[[#This Row],[Unit price]]</f>
        <v>0</v>
      </c>
    </row>
    <row r="23" spans="3:7" x14ac:dyDescent="0.25">
      <c r="C23" s="10"/>
      <c r="D23" s="10"/>
      <c r="E23" s="7">
        <f>Budget[[#This Row],[Units]]*Budget[[#This Row],[Unit price]]</f>
        <v>0</v>
      </c>
    </row>
    <row r="24" spans="3:7" x14ac:dyDescent="0.25">
      <c r="C24" s="10"/>
      <c r="D24" s="10"/>
      <c r="E24" s="7">
        <f>Budget[[#This Row],[Units]]*Budget[[#This Row],[Unit price]]</f>
        <v>0</v>
      </c>
    </row>
    <row r="25" spans="3:7" x14ac:dyDescent="0.25">
      <c r="C25" s="10"/>
      <c r="D25" s="10"/>
      <c r="E25" s="7">
        <f>Budget[[#This Row],[Units]]*Budget[[#This Row],[Unit price]]</f>
        <v>0</v>
      </c>
    </row>
    <row r="26" spans="3:7" x14ac:dyDescent="0.25">
      <c r="C26" s="10"/>
      <c r="D26" s="10"/>
      <c r="E26" s="7">
        <f>Budget[[#This Row],[Units]]*Budget[[#This Row],[Unit price]]</f>
        <v>0</v>
      </c>
    </row>
    <row r="27" spans="3:7" x14ac:dyDescent="0.25">
      <c r="C27" s="10"/>
      <c r="D27" s="10"/>
      <c r="E27" s="7">
        <f>Budget[[#This Row],[Units]]*Budget[[#This Row],[Unit price]]</f>
        <v>0</v>
      </c>
    </row>
    <row r="28" spans="3:7" x14ac:dyDescent="0.25">
      <c r="C28" s="10"/>
      <c r="D28" s="10"/>
      <c r="E28" s="7">
        <f>Budget[[#This Row],[Units]]*Budget[[#This Row],[Unit price]]</f>
        <v>0</v>
      </c>
    </row>
    <row r="29" spans="3:7" x14ac:dyDescent="0.25">
      <c r="C29" s="10"/>
      <c r="D29" s="10"/>
      <c r="E29" s="7">
        <f>Budget[[#This Row],[Units]]*Budget[[#This Row],[Unit price]]</f>
        <v>0</v>
      </c>
    </row>
    <row r="30" spans="3:7" x14ac:dyDescent="0.25">
      <c r="C30" s="10"/>
      <c r="D30" s="10"/>
      <c r="E30" s="7">
        <f>Budget[[#This Row],[Units]]*Budget[[#This Row],[Unit price]]</f>
        <v>0</v>
      </c>
    </row>
    <row r="31" spans="3:7" x14ac:dyDescent="0.25">
      <c r="C31" s="10"/>
      <c r="D31" s="10"/>
      <c r="E31" s="7">
        <f>Budget[[#This Row],[Units]]*Budget[[#This Row],[Unit price]]</f>
        <v>0</v>
      </c>
      <c r="G31"/>
    </row>
    <row r="32" spans="3:7" x14ac:dyDescent="0.25">
      <c r="C32" s="10"/>
      <c r="D32" s="10"/>
      <c r="E32" s="7">
        <f>Budget[[#This Row],[Units]]*Budget[[#This Row],[Unit price]]</f>
        <v>0</v>
      </c>
      <c r="G32"/>
    </row>
    <row r="33" spans="3:7" x14ac:dyDescent="0.25">
      <c r="C33" s="10"/>
      <c r="D33" s="10"/>
      <c r="E33" s="7">
        <f>Budget[[#This Row],[Units]]*Budget[[#This Row],[Unit price]]</f>
        <v>0</v>
      </c>
      <c r="G33"/>
    </row>
    <row r="34" spans="3:7" x14ac:dyDescent="0.25">
      <c r="C34" s="10"/>
      <c r="D34" s="10"/>
      <c r="E34" s="7">
        <f>Budget[[#This Row],[Units]]*Budget[[#This Row],[Unit price]]</f>
        <v>0</v>
      </c>
      <c r="G34"/>
    </row>
    <row r="35" spans="3:7" x14ac:dyDescent="0.25">
      <c r="C35" s="10"/>
      <c r="D35" s="10"/>
      <c r="E35" s="7">
        <f>Budget[[#This Row],[Units]]*Budget[[#This Row],[Unit price]]</f>
        <v>0</v>
      </c>
      <c r="G35"/>
    </row>
    <row r="36" spans="3:7" x14ac:dyDescent="0.25">
      <c r="C36" s="10"/>
      <c r="D36" s="10"/>
      <c r="E36" s="7">
        <f>Budget[[#This Row],[Units]]*Budget[[#This Row],[Unit price]]</f>
        <v>0</v>
      </c>
      <c r="G36"/>
    </row>
    <row r="37" spans="3:7" x14ac:dyDescent="0.25">
      <c r="C37" s="10"/>
      <c r="D37" s="10"/>
      <c r="E37" s="7">
        <f>Budget[[#This Row],[Units]]*Budget[[#This Row],[Unit price]]</f>
        <v>0</v>
      </c>
      <c r="G37"/>
    </row>
    <row r="38" spans="3:7" x14ac:dyDescent="0.25">
      <c r="C38" s="10"/>
      <c r="D38" s="10"/>
      <c r="E38" s="7">
        <f>Budget[[#This Row],[Units]]*Budget[[#This Row],[Unit price]]</f>
        <v>0</v>
      </c>
      <c r="G38"/>
    </row>
    <row r="39" spans="3:7" x14ac:dyDescent="0.25">
      <c r="C39" s="10"/>
      <c r="D39" s="10"/>
      <c r="E39" s="7">
        <f>Budget[[#This Row],[Units]]*Budget[[#This Row],[Unit price]]</f>
        <v>0</v>
      </c>
      <c r="G39"/>
    </row>
    <row r="40" spans="3:7" x14ac:dyDescent="0.25">
      <c r="C40" s="10"/>
      <c r="D40" s="10"/>
      <c r="E40" s="7">
        <f>Budget[[#This Row],[Units]]*Budget[[#This Row],[Unit price]]</f>
        <v>0</v>
      </c>
      <c r="G40"/>
    </row>
    <row r="41" spans="3:7" x14ac:dyDescent="0.25">
      <c r="C41" s="10"/>
      <c r="D41" s="10"/>
      <c r="E41" s="7">
        <f>Budget[[#This Row],[Units]]*Budget[[#This Row],[Unit price]]</f>
        <v>0</v>
      </c>
      <c r="G41"/>
    </row>
    <row r="42" spans="3:7" x14ac:dyDescent="0.25">
      <c r="C42" s="10"/>
      <c r="D42" s="10"/>
      <c r="E42" s="7">
        <f>Budget[[#This Row],[Units]]*Budget[[#This Row],[Unit price]]</f>
        <v>0</v>
      </c>
      <c r="G42"/>
    </row>
    <row r="43" spans="3:7" x14ac:dyDescent="0.25">
      <c r="C43" s="10"/>
      <c r="D43" s="10"/>
      <c r="E43" s="7">
        <f>Budget[[#This Row],[Units]]*Budget[[#This Row],[Unit price]]</f>
        <v>0</v>
      </c>
    </row>
    <row r="44" spans="3:7" x14ac:dyDescent="0.25">
      <c r="C44" s="10"/>
      <c r="D44" s="10"/>
      <c r="E44" s="7">
        <f>Budget[[#This Row],[Units]]*Budget[[#This Row],[Unit price]]</f>
        <v>0</v>
      </c>
    </row>
    <row r="45" spans="3:7" x14ac:dyDescent="0.25">
      <c r="C45" s="10"/>
      <c r="D45" s="10"/>
      <c r="E45" s="7">
        <f>Budget[[#This Row],[Units]]*Budget[[#This Row],[Unit price]]</f>
        <v>0</v>
      </c>
    </row>
    <row r="46" spans="3:7" x14ac:dyDescent="0.25">
      <c r="C46" s="10"/>
      <c r="D46" s="10"/>
      <c r="E46" s="7">
        <f>Budget[[#This Row],[Units]]*Budget[[#This Row],[Unit price]]</f>
        <v>0</v>
      </c>
    </row>
    <row r="47" spans="3:7" x14ac:dyDescent="0.25">
      <c r="C47" s="10"/>
      <c r="D47" s="10"/>
      <c r="E47" s="7">
        <f>Budget[[#This Row],[Units]]*Budget[[#This Row],[Unit price]]</f>
        <v>0</v>
      </c>
    </row>
    <row r="48" spans="3:7" x14ac:dyDescent="0.25">
      <c r="C48" s="10"/>
      <c r="D48" s="10"/>
      <c r="E48" s="7">
        <f>Budget[[#This Row],[Units]]*Budget[[#This Row],[Unit price]]</f>
        <v>0</v>
      </c>
    </row>
    <row r="49" spans="1:5" x14ac:dyDescent="0.25">
      <c r="C49" s="10"/>
      <c r="D49" s="10"/>
      <c r="E49" s="7">
        <f>Budget[[#This Row],[Units]]*Budget[[#This Row],[Unit price]]</f>
        <v>0</v>
      </c>
    </row>
    <row r="50" spans="1:5" x14ac:dyDescent="0.25">
      <c r="C50" s="10"/>
      <c r="D50" s="10"/>
      <c r="E50" s="7">
        <f>Budget[[#This Row],[Units]]*Budget[[#This Row],[Unit price]]</f>
        <v>0</v>
      </c>
    </row>
    <row r="51" spans="1:5" x14ac:dyDescent="0.25">
      <c r="C51" s="10"/>
      <c r="D51" s="10"/>
      <c r="E51" s="7">
        <f>Budget[[#This Row],[Units]]*Budget[[#This Row],[Unit price]]</f>
        <v>0</v>
      </c>
    </row>
    <row r="52" spans="1:5" x14ac:dyDescent="0.25">
      <c r="C52" s="10"/>
      <c r="D52" s="10"/>
      <c r="E52" s="7">
        <f>Budget[[#This Row],[Units]]*Budget[[#This Row],[Unit price]]</f>
        <v>0</v>
      </c>
    </row>
    <row r="53" spans="1:5" x14ac:dyDescent="0.25">
      <c r="C53" s="10"/>
      <c r="D53" s="10"/>
      <c r="E53" s="7">
        <f>Budget[[#This Row],[Units]]*Budget[[#This Row],[Unit price]]</f>
        <v>0</v>
      </c>
    </row>
    <row r="54" spans="1:5" x14ac:dyDescent="0.25">
      <c r="A54" s="8" t="s">
        <v>18</v>
      </c>
      <c r="B54" s="8"/>
      <c r="C54" s="9"/>
      <c r="D54" s="9"/>
      <c r="E54" s="9">
        <f>SUBTOTAL(109,Budget[Total])</f>
        <v>2001200</v>
      </c>
    </row>
  </sheetData>
  <sheetProtection sheet="1" objects="1" scenarios="1" insertRows="0" deleteRows="0" sort="0" autoFilter="0"/>
  <mergeCells count="2">
    <mergeCell ref="A1:E1"/>
    <mergeCell ref="A2:E4"/>
  </mergeCells>
  <phoneticPr fontId="5" type="noConversion"/>
  <dataValidations disablePrompts="1" count="1">
    <dataValidation type="list" allowBlank="1" showInputMessage="1" showErrorMessage="1" promptTitle="Verkþáttur" prompt="Veljið hér úr skilgreindum verkþáttum" sqref="B8:B53" xr:uid="{552B22A6-DC79-439E-A883-F0B9E590ED77}">
      <formula1>Verkthattur</formula1>
    </dataValidation>
  </dataValidations>
  <pageMargins left="0.7" right="0.7" top="0.75" bottom="0.75" header="0.3" footer="0.3"/>
  <pageSetup paperSize="9" scale="82" orientation="portrait" horizontalDpi="0" verticalDpi="0" r:id="rId1"/>
  <headerFooter>
    <oddHeader>&amp;LNORTHEAST ICELAND
DEVELOPMENT FUND&amp;C&amp;"-,Bold"&amp;16Cost estimate&amp;RFile attachment</oddHeader>
    <oddFooter>&amp;C&amp;F</oddFooter>
  </headerFooter>
  <colBreaks count="1" manualBreakCount="1">
    <brk id="5" max="1048575" man="1"/>
  </colBreaks>
  <drawing r:id="rId2"/>
  <tableParts count="1">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F18136-499B-405F-BD3F-EA59878A90D6}">
  <sheetPr>
    <tabColor theme="5" tint="0.79998168889431442"/>
  </sheetPr>
  <dimension ref="A1:F21"/>
  <sheetViews>
    <sheetView showGridLines="0" zoomScaleNormal="100" workbookViewId="0">
      <selection activeCell="A14" sqref="A14"/>
    </sheetView>
  </sheetViews>
  <sheetFormatPr defaultRowHeight="15" x14ac:dyDescent="0.25"/>
  <cols>
    <col min="1" max="1" width="61.28515625" style="1" customWidth="1"/>
    <col min="2" max="2" width="14" style="1" customWidth="1"/>
    <col min="3" max="3" width="16.7109375" style="1" customWidth="1"/>
    <col min="4" max="4" width="9.140625" style="1"/>
    <col min="5" max="5" width="47.28515625" style="1" customWidth="1"/>
    <col min="6" max="6" width="20.140625" style="1" customWidth="1"/>
    <col min="7" max="16384" width="9.140625" style="1"/>
  </cols>
  <sheetData>
    <row r="1" spans="1:6" ht="15.75" x14ac:dyDescent="0.25">
      <c r="A1" s="66" t="s">
        <v>13</v>
      </c>
      <c r="B1" s="67"/>
      <c r="C1" s="68"/>
    </row>
    <row r="2" spans="1:6" ht="15" customHeight="1" x14ac:dyDescent="0.25">
      <c r="A2" s="71" t="s">
        <v>31</v>
      </c>
      <c r="B2" s="72"/>
      <c r="C2" s="73"/>
      <c r="E2" s="69" t="s">
        <v>16</v>
      </c>
      <c r="F2" s="70"/>
    </row>
    <row r="3" spans="1:6" x14ac:dyDescent="0.25">
      <c r="A3" s="71"/>
      <c r="B3" s="72"/>
      <c r="C3" s="73"/>
      <c r="E3" s="19" t="s">
        <v>18</v>
      </c>
      <c r="F3" s="20">
        <f>ROUND(Budget[[#Totals],[Total]],0)</f>
        <v>2001200</v>
      </c>
    </row>
    <row r="4" spans="1:6" x14ac:dyDescent="0.25">
      <c r="A4" s="71"/>
      <c r="B4" s="72"/>
      <c r="C4" s="73"/>
      <c r="E4" s="21" t="s">
        <v>17</v>
      </c>
      <c r="F4" s="22">
        <f>ROUND(Funding_plan[[#Totals],[Amount]],0)</f>
        <v>2001200</v>
      </c>
    </row>
    <row r="5" spans="1:6" x14ac:dyDescent="0.25">
      <c r="A5" s="71"/>
      <c r="B5" s="72"/>
      <c r="C5" s="73"/>
      <c r="E5" s="23" t="s">
        <v>38</v>
      </c>
      <c r="F5" s="24">
        <f>F4-F3</f>
        <v>0</v>
      </c>
    </row>
    <row r="6" spans="1:6" x14ac:dyDescent="0.25">
      <c r="A6" s="38" t="s">
        <v>14</v>
      </c>
      <c r="B6" s="37">
        <f>Budget[[#Totals],[Total]]/2</f>
        <v>1000600</v>
      </c>
      <c r="C6" s="17"/>
    </row>
    <row r="7" spans="1:6" x14ac:dyDescent="0.25">
      <c r="A7"/>
      <c r="B7"/>
      <c r="C7"/>
      <c r="E7" s="74" t="str">
        <f>IF(Funding_balance=0,"Project is fully funded",IF(Funding_balance&lt;0,"Either increase funding or lower costs","The project is overfunded and not in need of applied amount!"))</f>
        <v>Project is fully funded</v>
      </c>
      <c r="F7" s="75"/>
    </row>
    <row r="8" spans="1:6" x14ac:dyDescent="0.25">
      <c r="A8" s="18" t="s">
        <v>37</v>
      </c>
      <c r="B8" s="18" t="s">
        <v>34</v>
      </c>
      <c r="C8" s="18" t="s">
        <v>35</v>
      </c>
    </row>
    <row r="9" spans="1:6" x14ac:dyDescent="0.25">
      <c r="A9" s="11" t="s">
        <v>15</v>
      </c>
      <c r="B9" s="12">
        <v>1000000</v>
      </c>
      <c r="C9" s="14">
        <f>IF(ISNUMBER(Funding_plan[[#This Row],[Amount]]),Funding_plan[[#This Row],[Amount]]/Budget[[#Totals],[Total]],"")</f>
        <v>0.49970017989206478</v>
      </c>
    </row>
    <row r="10" spans="1:6" x14ac:dyDescent="0.25">
      <c r="A10" s="1" t="s">
        <v>53</v>
      </c>
      <c r="B10" s="13">
        <v>100000</v>
      </c>
      <c r="C10" s="14">
        <f>IF(ISNUMBER(Funding_plan[[#This Row],[Amount]]),Funding_plan[[#This Row],[Amount]]/Budget[[#Totals],[Total]],"")</f>
        <v>4.9970017989206479E-2</v>
      </c>
    </row>
    <row r="11" spans="1:6" x14ac:dyDescent="0.25">
      <c r="A11" s="1" t="s">
        <v>54</v>
      </c>
      <c r="B11" s="13">
        <v>300000</v>
      </c>
      <c r="C11" s="14">
        <f>IF(ISNUMBER(Funding_plan[[#This Row],[Amount]]),Funding_plan[[#This Row],[Amount]]/Budget[[#Totals],[Total]],"")</f>
        <v>0.14991005396761942</v>
      </c>
    </row>
    <row r="12" spans="1:6" x14ac:dyDescent="0.25">
      <c r="A12" s="1" t="s">
        <v>55</v>
      </c>
      <c r="B12" s="13">
        <v>498200</v>
      </c>
      <c r="C12" s="14">
        <f>IF(ISNUMBER(Funding_plan[[#This Row],[Amount]]),Funding_plan[[#This Row],[Amount]]/Budget[[#Totals],[Total]],"")</f>
        <v>0.24895062962222667</v>
      </c>
    </row>
    <row r="13" spans="1:6" x14ac:dyDescent="0.25">
      <c r="A13" s="1" t="s">
        <v>56</v>
      </c>
      <c r="B13" s="13">
        <v>103000</v>
      </c>
      <c r="C13" s="14">
        <f>IF(ISNUMBER(Funding_plan[[#This Row],[Amount]]),Funding_plan[[#This Row],[Amount]]/Budget[[#Totals],[Total]],"")</f>
        <v>5.1469118528882668E-2</v>
      </c>
    </row>
    <row r="14" spans="1:6" x14ac:dyDescent="0.25">
      <c r="A14" s="39"/>
      <c r="B14" s="40"/>
      <c r="C14" s="14" t="str">
        <f>IF(ISNUMBER(Funding_plan[[#This Row],[Amount]]),Funding_plan[[#This Row],[Amount]]/Budget[[#Totals],[Total]],"")</f>
        <v/>
      </c>
    </row>
    <row r="15" spans="1:6" x14ac:dyDescent="0.25">
      <c r="B15" s="13"/>
      <c r="C15" s="14" t="str">
        <f>IF(ISNUMBER(Funding_plan[[#This Row],[Amount]]),Funding_plan[[#This Row],[Amount]]/Budget[[#Totals],[Total]],"")</f>
        <v/>
      </c>
    </row>
    <row r="16" spans="1:6" x14ac:dyDescent="0.25">
      <c r="B16" s="13"/>
      <c r="C16" s="14" t="str">
        <f>IF(ISNUMBER(Funding_plan[[#This Row],[Amount]]),Funding_plan[[#This Row],[Amount]]/Budget[[#Totals],[Total]],"")</f>
        <v/>
      </c>
    </row>
    <row r="17" spans="1:3" x14ac:dyDescent="0.25">
      <c r="B17" s="13"/>
      <c r="C17" s="14" t="str">
        <f>IF(ISNUMBER(Funding_plan[[#This Row],[Amount]]),Funding_plan[[#This Row],[Amount]]/Budget[[#Totals],[Total]],"")</f>
        <v/>
      </c>
    </row>
    <row r="18" spans="1:3" x14ac:dyDescent="0.25">
      <c r="B18" s="13"/>
      <c r="C18" s="14" t="str">
        <f>IF(ISNUMBER(Funding_plan[[#This Row],[Amount]]),Funding_plan[[#This Row],[Amount]]/Budget[[#Totals],[Total]],"")</f>
        <v/>
      </c>
    </row>
    <row r="19" spans="1:3" x14ac:dyDescent="0.25">
      <c r="B19" s="13"/>
      <c r="C19" s="14" t="str">
        <f>IF(ISNUMBER(Funding_plan[[#This Row],[Amount]]),Funding_plan[[#This Row],[Amount]]/Budget[[#Totals],[Total]],"")</f>
        <v/>
      </c>
    </row>
    <row r="20" spans="1:3" x14ac:dyDescent="0.25">
      <c r="B20" s="13"/>
      <c r="C20" s="14" t="str">
        <f>IF(ISNUMBER(Funding_plan[[#This Row],[Amount]]),Funding_plan[[#This Row],[Amount]]/Budget[[#Totals],[Total]],"")</f>
        <v/>
      </c>
    </row>
    <row r="21" spans="1:3" x14ac:dyDescent="0.25">
      <c r="A21" s="8" t="s">
        <v>0</v>
      </c>
      <c r="B21" s="15">
        <f>SUBTOTAL(109,Funding_plan[Amount])</f>
        <v>2001200</v>
      </c>
      <c r="C21" s="16">
        <f>SUBTOTAL(109,Funding_plan[% of cost])</f>
        <v>1</v>
      </c>
    </row>
  </sheetData>
  <sheetProtection sheet="1" objects="1" scenarios="1" insertRows="0" deleteRows="0" sort="0" autoFilter="0"/>
  <mergeCells count="4">
    <mergeCell ref="A1:C1"/>
    <mergeCell ref="E2:F2"/>
    <mergeCell ref="A2:C5"/>
    <mergeCell ref="E7:F7"/>
  </mergeCells>
  <conditionalFormatting sqref="E7">
    <cfRule type="expression" dxfId="19" priority="1">
      <formula>Funding_balance&lt;&gt;0</formula>
    </cfRule>
    <cfRule type="expression" dxfId="18" priority="2">
      <formula>Funding_balance=0</formula>
    </cfRule>
  </conditionalFormatting>
  <pageMargins left="0.7" right="0.7" top="0.75" bottom="0.75" header="0.3" footer="0.3"/>
  <pageSetup paperSize="9" scale="95" orientation="portrait" horizontalDpi="360" verticalDpi="360" r:id="rId1"/>
  <headerFooter>
    <oddHeader>&amp;LNORTHEAST ICELAND
DEVELOPMENT FUND&amp;C&amp;"-,Bold"&amp;16Funding Plan&amp;RFile attachment</oddHeader>
    <oddFooter>&amp;C&amp;F</oddFooter>
  </headerFooter>
  <colBreaks count="1" manualBreakCount="1">
    <brk id="3" max="1048575" man="1"/>
  </colBreaks>
  <ignoredErrors>
    <ignoredError sqref="C9" calculatedColumn="1"/>
  </ignoredErrors>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9CC8E-5D5C-43DF-B456-A5B7AEA6CED4}">
  <sheetPr>
    <tabColor theme="7" tint="0.79998168889431442"/>
  </sheetPr>
  <dimension ref="A1:I45"/>
  <sheetViews>
    <sheetView showGridLines="0" zoomScaleNormal="100" workbookViewId="0">
      <selection activeCell="A8" sqref="A8"/>
    </sheetView>
  </sheetViews>
  <sheetFormatPr defaultRowHeight="15" x14ac:dyDescent="0.25"/>
  <cols>
    <col min="1" max="1" width="47.42578125" style="1" customWidth="1"/>
    <col min="2" max="2" width="19.7109375" style="1" customWidth="1"/>
    <col min="3" max="3" width="11" style="1" customWidth="1"/>
    <col min="4" max="4" width="16.140625" style="1" customWidth="1"/>
    <col min="5" max="5" width="14" style="1" customWidth="1"/>
    <col min="6" max="6" width="9.140625" style="1"/>
    <col min="7" max="7" width="48.140625" style="1" bestFit="1" customWidth="1"/>
    <col min="8" max="8" width="12.7109375" style="1" bestFit="1" customWidth="1"/>
    <col min="9" max="9" width="13.42578125" style="1" bestFit="1" customWidth="1"/>
    <col min="10" max="16384" width="9.140625" style="1"/>
  </cols>
  <sheetData>
    <row r="1" spans="1:9" ht="16.5" thickBot="1" x14ac:dyDescent="0.3">
      <c r="A1" s="76" t="s">
        <v>19</v>
      </c>
      <c r="B1" s="77"/>
      <c r="C1" s="77"/>
      <c r="D1" s="77"/>
      <c r="E1" s="78"/>
      <c r="G1" s="44" t="s">
        <v>33</v>
      </c>
      <c r="H1" s="45" t="s">
        <v>34</v>
      </c>
      <c r="I1" s="45" t="s">
        <v>35</v>
      </c>
    </row>
    <row r="2" spans="1:9" ht="15" customHeight="1" x14ac:dyDescent="0.25">
      <c r="A2" s="79" t="s">
        <v>32</v>
      </c>
      <c r="B2" s="80"/>
      <c r="C2" s="80"/>
      <c r="D2" s="80"/>
      <c r="E2" s="81"/>
      <c r="G2" s="46" t="s">
        <v>36</v>
      </c>
      <c r="H2" s="47"/>
      <c r="I2" s="14" t="str">
        <f>IF(OR(Funding_confirmed[[#This Row],[Amount]]=0,Cost_recording[[#Totals],[Total]]=0),"",Funding_confirmed[[#This Row],[Amount]]/Cost_recording[[#Totals],[Total]])</f>
        <v/>
      </c>
    </row>
    <row r="3" spans="1:9" ht="15" customHeight="1" x14ac:dyDescent="0.25">
      <c r="A3" s="79"/>
      <c r="B3" s="80"/>
      <c r="C3" s="80"/>
      <c r="D3" s="80"/>
      <c r="E3" s="81"/>
      <c r="G3"/>
      <c r="H3" s="48"/>
      <c r="I3" s="14" t="str">
        <f>IF(OR(Funding_confirmed[[#This Row],[Amount]]=0,Cost_recording[[#Totals],[Total]]=0),"",Funding_confirmed[[#This Row],[Amount]]/Cost_recording[[#Totals],[Total]])</f>
        <v/>
      </c>
    </row>
    <row r="4" spans="1:9" ht="15" customHeight="1" x14ac:dyDescent="0.25">
      <c r="A4" s="79"/>
      <c r="B4" s="80"/>
      <c r="C4" s="80"/>
      <c r="D4" s="80"/>
      <c r="E4" s="81"/>
      <c r="G4" s="49"/>
      <c r="H4" s="50"/>
      <c r="I4" s="14" t="str">
        <f>IF(OR(Funding_confirmed[[#This Row],[Amount]]=0,Cost_recording[[#Totals],[Total]]=0),"",Funding_confirmed[[#This Row],[Amount]]/Cost_recording[[#Totals],[Total]])</f>
        <v/>
      </c>
    </row>
    <row r="5" spans="1:9" x14ac:dyDescent="0.25">
      <c r="A5" s="26"/>
      <c r="B5" s="27"/>
      <c r="C5" s="27"/>
      <c r="D5" s="27"/>
      <c r="E5" s="28"/>
      <c r="G5"/>
      <c r="H5" s="48"/>
      <c r="I5" s="14" t="str">
        <f>IF(OR(Funding_confirmed[[#This Row],[Amount]]=0,Cost_recording[[#Totals],[Total]]=0),"",Funding_confirmed[[#This Row],[Amount]]/Cost_recording[[#Totals],[Total]])</f>
        <v/>
      </c>
    </row>
    <row r="6" spans="1:9" x14ac:dyDescent="0.25">
      <c r="A6"/>
      <c r="B6"/>
      <c r="C6"/>
      <c r="D6"/>
      <c r="E6"/>
      <c r="G6" s="8" t="s">
        <v>17</v>
      </c>
      <c r="H6" s="15">
        <f>SUBTOTAL(109,Funding_confirmed[Amount])</f>
        <v>0</v>
      </c>
      <c r="I6" s="16">
        <f>SUBTOTAL(109,Funding_confirmed[% of cost])</f>
        <v>0</v>
      </c>
    </row>
    <row r="7" spans="1:9" x14ac:dyDescent="0.25">
      <c r="A7" s="25" t="s">
        <v>9</v>
      </c>
      <c r="B7" s="25" t="s">
        <v>10</v>
      </c>
      <c r="C7" s="25" t="s">
        <v>11</v>
      </c>
      <c r="D7" s="25" t="s">
        <v>12</v>
      </c>
      <c r="E7" s="25" t="s">
        <v>0</v>
      </c>
    </row>
    <row r="8" spans="1:9" x14ac:dyDescent="0.25">
      <c r="C8" s="10"/>
      <c r="D8" s="10"/>
      <c r="E8" s="7">
        <f>Cost_recording[[#This Row],[Units]]*Cost_recording[[#This Row],[Unit price]]</f>
        <v>0</v>
      </c>
    </row>
    <row r="9" spans="1:9" x14ac:dyDescent="0.25">
      <c r="C9" s="10"/>
      <c r="D9" s="10"/>
      <c r="E9" s="7">
        <f>Cost_recording[[#This Row],[Units]]*Cost_recording[[#This Row],[Unit price]]</f>
        <v>0</v>
      </c>
    </row>
    <row r="10" spans="1:9" x14ac:dyDescent="0.25">
      <c r="C10" s="10"/>
      <c r="D10" s="10"/>
      <c r="E10" s="7">
        <f>Cost_recording[[#This Row],[Units]]*Cost_recording[[#This Row],[Unit price]]</f>
        <v>0</v>
      </c>
    </row>
    <row r="11" spans="1:9" x14ac:dyDescent="0.25">
      <c r="C11" s="10"/>
      <c r="D11" s="10"/>
      <c r="E11" s="7">
        <f>Cost_recording[[#This Row],[Units]]*Cost_recording[[#This Row],[Unit price]]</f>
        <v>0</v>
      </c>
    </row>
    <row r="12" spans="1:9" x14ac:dyDescent="0.25">
      <c r="C12" s="10"/>
      <c r="D12" s="10"/>
      <c r="E12" s="7">
        <f>Cost_recording[[#This Row],[Units]]*Cost_recording[[#This Row],[Unit price]]</f>
        <v>0</v>
      </c>
    </row>
    <row r="13" spans="1:9" x14ac:dyDescent="0.25">
      <c r="C13" s="10"/>
      <c r="D13" s="10"/>
      <c r="E13" s="7">
        <f>Cost_recording[[#This Row],[Units]]*Cost_recording[[#This Row],[Unit price]]</f>
        <v>0</v>
      </c>
    </row>
    <row r="14" spans="1:9" x14ac:dyDescent="0.25">
      <c r="C14" s="10"/>
      <c r="D14" s="10"/>
      <c r="E14" s="7">
        <f>Cost_recording[[#This Row],[Units]]*Cost_recording[[#This Row],[Unit price]]</f>
        <v>0</v>
      </c>
    </row>
    <row r="15" spans="1:9" x14ac:dyDescent="0.25">
      <c r="C15" s="10"/>
      <c r="D15" s="10"/>
      <c r="E15" s="7">
        <f>Cost_recording[[#This Row],[Units]]*Cost_recording[[#This Row],[Unit price]]</f>
        <v>0</v>
      </c>
    </row>
    <row r="16" spans="1:9" x14ac:dyDescent="0.25">
      <c r="C16" s="10"/>
      <c r="D16" s="10"/>
      <c r="E16" s="7">
        <f>Cost_recording[[#This Row],[Units]]*Cost_recording[[#This Row],[Unit price]]</f>
        <v>0</v>
      </c>
    </row>
    <row r="17" spans="3:5" x14ac:dyDescent="0.25">
      <c r="C17" s="10"/>
      <c r="D17" s="10"/>
      <c r="E17" s="7">
        <f>Cost_recording[[#This Row],[Units]]*Cost_recording[[#This Row],[Unit price]]</f>
        <v>0</v>
      </c>
    </row>
    <row r="18" spans="3:5" x14ac:dyDescent="0.25">
      <c r="C18" s="10"/>
      <c r="D18" s="10"/>
      <c r="E18" s="7">
        <f>Cost_recording[[#This Row],[Units]]*Cost_recording[[#This Row],[Unit price]]</f>
        <v>0</v>
      </c>
    </row>
    <row r="19" spans="3:5" x14ac:dyDescent="0.25">
      <c r="C19" s="10"/>
      <c r="D19" s="10"/>
      <c r="E19" s="7">
        <f>Cost_recording[[#This Row],[Units]]*Cost_recording[[#This Row],[Unit price]]</f>
        <v>0</v>
      </c>
    </row>
    <row r="20" spans="3:5" x14ac:dyDescent="0.25">
      <c r="C20" s="10"/>
      <c r="D20" s="10"/>
      <c r="E20" s="7">
        <f>Cost_recording[[#This Row],[Units]]*Cost_recording[[#This Row],[Unit price]]</f>
        <v>0</v>
      </c>
    </row>
    <row r="21" spans="3:5" x14ac:dyDescent="0.25">
      <c r="C21" s="10"/>
      <c r="D21" s="10"/>
      <c r="E21" s="7">
        <f>Cost_recording[[#This Row],[Units]]*Cost_recording[[#This Row],[Unit price]]</f>
        <v>0</v>
      </c>
    </row>
    <row r="22" spans="3:5" x14ac:dyDescent="0.25">
      <c r="C22" s="10"/>
      <c r="D22" s="10"/>
      <c r="E22" s="7">
        <f>Cost_recording[[#This Row],[Units]]*Cost_recording[[#This Row],[Unit price]]</f>
        <v>0</v>
      </c>
    </row>
    <row r="23" spans="3:5" x14ac:dyDescent="0.25">
      <c r="C23" s="10"/>
      <c r="D23" s="10"/>
      <c r="E23" s="7">
        <f>Cost_recording[[#This Row],[Units]]*Cost_recording[[#This Row],[Unit price]]</f>
        <v>0</v>
      </c>
    </row>
    <row r="24" spans="3:5" x14ac:dyDescent="0.25">
      <c r="C24" s="10"/>
      <c r="D24" s="10"/>
      <c r="E24" s="7">
        <f>Cost_recording[[#This Row],[Units]]*Cost_recording[[#This Row],[Unit price]]</f>
        <v>0</v>
      </c>
    </row>
    <row r="25" spans="3:5" x14ac:dyDescent="0.25">
      <c r="C25" s="10"/>
      <c r="D25" s="10"/>
      <c r="E25" s="7">
        <f>Cost_recording[[#This Row],[Units]]*Cost_recording[[#This Row],[Unit price]]</f>
        <v>0</v>
      </c>
    </row>
    <row r="26" spans="3:5" x14ac:dyDescent="0.25">
      <c r="C26" s="10"/>
      <c r="D26" s="10"/>
      <c r="E26" s="7">
        <f>Cost_recording[[#This Row],[Units]]*Cost_recording[[#This Row],[Unit price]]</f>
        <v>0</v>
      </c>
    </row>
    <row r="27" spans="3:5" x14ac:dyDescent="0.25">
      <c r="C27" s="10"/>
      <c r="D27" s="10"/>
      <c r="E27" s="7">
        <f>Cost_recording[[#This Row],[Units]]*Cost_recording[[#This Row],[Unit price]]</f>
        <v>0</v>
      </c>
    </row>
    <row r="28" spans="3:5" x14ac:dyDescent="0.25">
      <c r="C28" s="10"/>
      <c r="D28" s="10"/>
      <c r="E28" s="7">
        <f>Cost_recording[[#This Row],[Units]]*Cost_recording[[#This Row],[Unit price]]</f>
        <v>0</v>
      </c>
    </row>
    <row r="29" spans="3:5" x14ac:dyDescent="0.25">
      <c r="C29" s="10"/>
      <c r="D29" s="10"/>
      <c r="E29" s="7">
        <f>Cost_recording[[#This Row],[Units]]*Cost_recording[[#This Row],[Unit price]]</f>
        <v>0</v>
      </c>
    </row>
    <row r="30" spans="3:5" x14ac:dyDescent="0.25">
      <c r="C30" s="10"/>
      <c r="D30" s="10"/>
      <c r="E30" s="7">
        <f>Cost_recording[[#This Row],[Units]]*Cost_recording[[#This Row],[Unit price]]</f>
        <v>0</v>
      </c>
    </row>
    <row r="31" spans="3:5" x14ac:dyDescent="0.25">
      <c r="C31" s="10"/>
      <c r="D31" s="10"/>
      <c r="E31" s="7">
        <f>Cost_recording[[#This Row],[Units]]*Cost_recording[[#This Row],[Unit price]]</f>
        <v>0</v>
      </c>
    </row>
    <row r="32" spans="3:5" x14ac:dyDescent="0.25">
      <c r="C32" s="10"/>
      <c r="D32" s="10"/>
      <c r="E32" s="7">
        <f>Cost_recording[[#This Row],[Units]]*Cost_recording[[#This Row],[Unit price]]</f>
        <v>0</v>
      </c>
    </row>
    <row r="33" spans="1:5" x14ac:dyDescent="0.25">
      <c r="C33" s="10"/>
      <c r="D33" s="10"/>
      <c r="E33" s="7">
        <f>Cost_recording[[#This Row],[Units]]*Cost_recording[[#This Row],[Unit price]]</f>
        <v>0</v>
      </c>
    </row>
    <row r="34" spans="1:5" x14ac:dyDescent="0.25">
      <c r="C34" s="10"/>
      <c r="D34" s="10"/>
      <c r="E34" s="7">
        <f>Cost_recording[[#This Row],[Units]]*Cost_recording[[#This Row],[Unit price]]</f>
        <v>0</v>
      </c>
    </row>
    <row r="35" spans="1:5" x14ac:dyDescent="0.25">
      <c r="C35" s="10"/>
      <c r="D35" s="10"/>
      <c r="E35" s="7">
        <f>Cost_recording[[#This Row],[Units]]*Cost_recording[[#This Row],[Unit price]]</f>
        <v>0</v>
      </c>
    </row>
    <row r="36" spans="1:5" x14ac:dyDescent="0.25">
      <c r="C36" s="10"/>
      <c r="D36" s="10"/>
      <c r="E36" s="7">
        <f>Cost_recording[[#This Row],[Units]]*Cost_recording[[#This Row],[Unit price]]</f>
        <v>0</v>
      </c>
    </row>
    <row r="37" spans="1:5" x14ac:dyDescent="0.25">
      <c r="C37" s="10"/>
      <c r="D37" s="10"/>
      <c r="E37" s="7">
        <f>Cost_recording[[#This Row],[Units]]*Cost_recording[[#This Row],[Unit price]]</f>
        <v>0</v>
      </c>
    </row>
    <row r="38" spans="1:5" x14ac:dyDescent="0.25">
      <c r="C38" s="10"/>
      <c r="D38" s="10"/>
      <c r="E38" s="7">
        <f>Cost_recording[[#This Row],[Units]]*Cost_recording[[#This Row],[Unit price]]</f>
        <v>0</v>
      </c>
    </row>
    <row r="39" spans="1:5" x14ac:dyDescent="0.25">
      <c r="C39" s="10"/>
      <c r="D39" s="10"/>
      <c r="E39" s="7">
        <f>Cost_recording[[#This Row],[Units]]*Cost_recording[[#This Row],[Unit price]]</f>
        <v>0</v>
      </c>
    </row>
    <row r="40" spans="1:5" x14ac:dyDescent="0.25">
      <c r="C40" s="10"/>
      <c r="D40" s="10"/>
      <c r="E40" s="7">
        <f>Cost_recording[[#This Row],[Units]]*Cost_recording[[#This Row],[Unit price]]</f>
        <v>0</v>
      </c>
    </row>
    <row r="41" spans="1:5" x14ac:dyDescent="0.25">
      <c r="C41" s="10"/>
      <c r="D41" s="10"/>
      <c r="E41" s="7">
        <f>Cost_recording[[#This Row],[Units]]*Cost_recording[[#This Row],[Unit price]]</f>
        <v>0</v>
      </c>
    </row>
    <row r="42" spans="1:5" x14ac:dyDescent="0.25">
      <c r="C42" s="10"/>
      <c r="D42" s="10"/>
      <c r="E42" s="7">
        <f>Cost_recording[[#This Row],[Units]]*Cost_recording[[#This Row],[Unit price]]</f>
        <v>0</v>
      </c>
    </row>
    <row r="43" spans="1:5" x14ac:dyDescent="0.25">
      <c r="C43" s="10"/>
      <c r="D43" s="10"/>
      <c r="E43" s="7">
        <f>Cost_recording[[#This Row],[Units]]*Cost_recording[[#This Row],[Unit price]]</f>
        <v>0</v>
      </c>
    </row>
    <row r="44" spans="1:5" x14ac:dyDescent="0.25">
      <c r="C44" s="10"/>
      <c r="D44" s="10"/>
      <c r="E44" s="7">
        <f>Cost_recording[[#This Row],[Units]]*Cost_recording[[#This Row],[Unit price]]</f>
        <v>0</v>
      </c>
    </row>
    <row r="45" spans="1:5" x14ac:dyDescent="0.25">
      <c r="A45" s="8" t="s">
        <v>18</v>
      </c>
      <c r="B45" s="8"/>
      <c r="C45" s="9"/>
      <c r="D45" s="9"/>
      <c r="E45" s="9">
        <f>SUBTOTAL(109,Cost_recording[Total])</f>
        <v>0</v>
      </c>
    </row>
  </sheetData>
  <sheetProtection sheet="1" objects="1" scenarios="1" insertRows="0" deleteRows="0" sort="0" autoFilter="0"/>
  <mergeCells count="2">
    <mergeCell ref="A1:E1"/>
    <mergeCell ref="A2:E4"/>
  </mergeCells>
  <dataValidations disablePrompts="1" count="1">
    <dataValidation type="list" allowBlank="1" showInputMessage="1" showErrorMessage="1" promptTitle="Verkþáttur" prompt="Veljið hér úr skilgreindum verkþáttum" sqref="B8:B44" xr:uid="{B199D07A-1782-47DB-BB0B-A8DA695744ED}">
      <formula1>Verkthattur</formula1>
    </dataValidation>
  </dataValidations>
  <pageMargins left="0.7" right="0.7" top="0.75" bottom="0.75" header="0.3" footer="0.3"/>
  <pageSetup paperSize="9" scale="80" orientation="portrait" horizontalDpi="0" verticalDpi="0" r:id="rId1"/>
  <headerFooter>
    <oddHeader>&amp;LNORTHEAST ICELAND
DEVELOPMENT FUND&amp;C&amp;"-,Bold"&amp;16Project costs&amp;RFile attachment</oddHeader>
    <oddFooter>&amp;C&amp;F</oddFooter>
  </headerFooter>
  <colBreaks count="1" manualBreakCount="1">
    <brk id="5" max="1048575" man="1"/>
  </colBreaks>
  <tableParts count="2">
    <tablePart r:id="rId2"/>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81E8FC-0CBF-4C62-A5DE-7E158DC8710F}">
  <sheetPr>
    <tabColor theme="8" tint="0.39997558519241921"/>
  </sheetPr>
  <dimension ref="A1:F55"/>
  <sheetViews>
    <sheetView showGridLines="0" zoomScaleNormal="100" workbookViewId="0">
      <selection activeCell="A8" sqref="A8"/>
    </sheetView>
  </sheetViews>
  <sheetFormatPr defaultRowHeight="15" x14ac:dyDescent="0.25"/>
  <cols>
    <col min="1" max="1" width="13" style="1" customWidth="1"/>
    <col min="2" max="2" width="33.28515625" style="1" customWidth="1"/>
    <col min="3" max="3" width="24.42578125" style="1" customWidth="1"/>
    <col min="4" max="4" width="10.140625" style="1" customWidth="1"/>
    <col min="5" max="5" width="12" style="1" customWidth="1"/>
    <col min="6" max="6" width="13.7109375" style="1" customWidth="1"/>
    <col min="7" max="16384" width="9.140625" style="1"/>
  </cols>
  <sheetData>
    <row r="1" spans="1:6" ht="15.75" x14ac:dyDescent="0.25">
      <c r="A1" s="82" t="s">
        <v>25</v>
      </c>
      <c r="B1" s="83"/>
      <c r="C1" s="83"/>
      <c r="D1" s="83"/>
      <c r="E1" s="83"/>
      <c r="F1" s="84"/>
    </row>
    <row r="2" spans="1:6" ht="15" customHeight="1" x14ac:dyDescent="0.25">
      <c r="A2" s="85" t="s">
        <v>24</v>
      </c>
      <c r="B2" s="86"/>
      <c r="C2" s="86"/>
      <c r="D2" s="86"/>
      <c r="E2" s="86"/>
      <c r="F2" s="87"/>
    </row>
    <row r="3" spans="1:6" ht="15" customHeight="1" x14ac:dyDescent="0.25">
      <c r="A3" s="85"/>
      <c r="B3" s="86"/>
      <c r="C3" s="86"/>
      <c r="D3" s="86"/>
      <c r="E3" s="86"/>
      <c r="F3" s="87"/>
    </row>
    <row r="4" spans="1:6" ht="15" customHeight="1" x14ac:dyDescent="0.25">
      <c r="A4" s="85"/>
      <c r="B4" s="86"/>
      <c r="C4" s="86"/>
      <c r="D4" s="86"/>
      <c r="E4" s="86"/>
      <c r="F4" s="87"/>
    </row>
    <row r="5" spans="1:6" ht="15" customHeight="1" x14ac:dyDescent="0.25">
      <c r="A5" s="29"/>
      <c r="B5" s="30"/>
      <c r="C5" s="30"/>
      <c r="D5" s="30"/>
      <c r="E5" s="30"/>
      <c r="F5" s="31"/>
    </row>
    <row r="6" spans="1:6" x14ac:dyDescent="0.25">
      <c r="A6"/>
      <c r="B6"/>
      <c r="C6"/>
      <c r="D6"/>
      <c r="E6"/>
      <c r="F6"/>
    </row>
    <row r="7" spans="1:6" x14ac:dyDescent="0.25">
      <c r="A7" s="1" t="s">
        <v>20</v>
      </c>
      <c r="B7" s="1" t="s">
        <v>21</v>
      </c>
      <c r="C7" s="1" t="s">
        <v>10</v>
      </c>
      <c r="D7" s="1" t="s">
        <v>22</v>
      </c>
      <c r="E7" s="1" t="s">
        <v>23</v>
      </c>
      <c r="F7" s="1" t="s">
        <v>0</v>
      </c>
    </row>
    <row r="8" spans="1:6" x14ac:dyDescent="0.25">
      <c r="A8" s="2"/>
      <c r="E8" s="10"/>
      <c r="F8" s="7">
        <f>Time_log[[#This Row],[Hours]]*Time_log[[#This Row],[Rate]]</f>
        <v>0</v>
      </c>
    </row>
    <row r="9" spans="1:6" x14ac:dyDescent="0.25">
      <c r="A9" s="2"/>
      <c r="E9" s="10"/>
      <c r="F9" s="7">
        <f>Time_log[[#This Row],[Hours]]*Time_log[[#This Row],[Rate]]</f>
        <v>0</v>
      </c>
    </row>
    <row r="10" spans="1:6" x14ac:dyDescent="0.25">
      <c r="A10" s="2"/>
      <c r="E10" s="10"/>
      <c r="F10" s="7">
        <f>Time_log[[#This Row],[Hours]]*Time_log[[#This Row],[Rate]]</f>
        <v>0</v>
      </c>
    </row>
    <row r="11" spans="1:6" x14ac:dyDescent="0.25">
      <c r="A11" s="2"/>
      <c r="E11" s="10"/>
      <c r="F11" s="7">
        <f>Time_log[[#This Row],[Hours]]*Time_log[[#This Row],[Rate]]</f>
        <v>0</v>
      </c>
    </row>
    <row r="12" spans="1:6" x14ac:dyDescent="0.25">
      <c r="A12" s="2"/>
      <c r="E12" s="10"/>
      <c r="F12" s="7">
        <f>Time_log[[#This Row],[Hours]]*Time_log[[#This Row],[Rate]]</f>
        <v>0</v>
      </c>
    </row>
    <row r="13" spans="1:6" x14ac:dyDescent="0.25">
      <c r="A13" s="2"/>
      <c r="E13" s="10"/>
      <c r="F13" s="7">
        <f>Time_log[[#This Row],[Hours]]*Time_log[[#This Row],[Rate]]</f>
        <v>0</v>
      </c>
    </row>
    <row r="14" spans="1:6" x14ac:dyDescent="0.25">
      <c r="A14" s="2"/>
      <c r="E14" s="10"/>
      <c r="F14" s="7">
        <f>Time_log[[#This Row],[Hours]]*Time_log[[#This Row],[Rate]]</f>
        <v>0</v>
      </c>
    </row>
    <row r="15" spans="1:6" x14ac:dyDescent="0.25">
      <c r="A15" s="2"/>
      <c r="E15" s="10"/>
      <c r="F15" s="7">
        <f>Time_log[[#This Row],[Hours]]*Time_log[[#This Row],[Rate]]</f>
        <v>0</v>
      </c>
    </row>
    <row r="16" spans="1:6" x14ac:dyDescent="0.25">
      <c r="A16" s="2"/>
      <c r="E16" s="10"/>
      <c r="F16" s="7">
        <f>Time_log[[#This Row],[Hours]]*Time_log[[#This Row],[Rate]]</f>
        <v>0</v>
      </c>
    </row>
    <row r="17" spans="1:6" x14ac:dyDescent="0.25">
      <c r="A17" s="2"/>
      <c r="E17" s="10"/>
      <c r="F17" s="7">
        <f>Time_log[[#This Row],[Hours]]*Time_log[[#This Row],[Rate]]</f>
        <v>0</v>
      </c>
    </row>
    <row r="18" spans="1:6" x14ac:dyDescent="0.25">
      <c r="A18" s="2"/>
      <c r="E18" s="10"/>
      <c r="F18" s="7">
        <f>Time_log[[#This Row],[Hours]]*Time_log[[#This Row],[Rate]]</f>
        <v>0</v>
      </c>
    </row>
    <row r="19" spans="1:6" x14ac:dyDescent="0.25">
      <c r="A19" s="2"/>
      <c r="E19" s="10"/>
      <c r="F19" s="7">
        <f>Time_log[[#This Row],[Hours]]*Time_log[[#This Row],[Rate]]</f>
        <v>0</v>
      </c>
    </row>
    <row r="20" spans="1:6" x14ac:dyDescent="0.25">
      <c r="A20" s="2"/>
      <c r="E20" s="10"/>
      <c r="F20" s="7">
        <f>Time_log[[#This Row],[Hours]]*Time_log[[#This Row],[Rate]]</f>
        <v>0</v>
      </c>
    </row>
    <row r="21" spans="1:6" x14ac:dyDescent="0.25">
      <c r="A21" s="2"/>
      <c r="E21" s="10"/>
      <c r="F21" s="7">
        <f>Time_log[[#This Row],[Hours]]*Time_log[[#This Row],[Rate]]</f>
        <v>0</v>
      </c>
    </row>
    <row r="22" spans="1:6" x14ac:dyDescent="0.25">
      <c r="A22" s="2"/>
      <c r="E22" s="10"/>
      <c r="F22" s="7">
        <f>Time_log[[#This Row],[Hours]]*Time_log[[#This Row],[Rate]]</f>
        <v>0</v>
      </c>
    </row>
    <row r="23" spans="1:6" x14ac:dyDescent="0.25">
      <c r="A23" s="2"/>
      <c r="E23" s="10"/>
      <c r="F23" s="7">
        <f>Time_log[[#This Row],[Hours]]*Time_log[[#This Row],[Rate]]</f>
        <v>0</v>
      </c>
    </row>
    <row r="24" spans="1:6" x14ac:dyDescent="0.25">
      <c r="A24" s="2"/>
      <c r="E24" s="10"/>
      <c r="F24" s="7">
        <f>Time_log[[#This Row],[Hours]]*Time_log[[#This Row],[Rate]]</f>
        <v>0</v>
      </c>
    </row>
    <row r="25" spans="1:6" x14ac:dyDescent="0.25">
      <c r="A25" s="2"/>
      <c r="E25" s="10"/>
      <c r="F25" s="7">
        <f>Time_log[[#This Row],[Hours]]*Time_log[[#This Row],[Rate]]</f>
        <v>0</v>
      </c>
    </row>
    <row r="26" spans="1:6" x14ac:dyDescent="0.25">
      <c r="A26" s="2"/>
      <c r="E26" s="10"/>
      <c r="F26" s="7">
        <f>Time_log[[#This Row],[Hours]]*Time_log[[#This Row],[Rate]]</f>
        <v>0</v>
      </c>
    </row>
    <row r="27" spans="1:6" x14ac:dyDescent="0.25">
      <c r="A27" s="2"/>
      <c r="E27" s="10"/>
      <c r="F27" s="7">
        <f>Time_log[[#This Row],[Hours]]*Time_log[[#This Row],[Rate]]</f>
        <v>0</v>
      </c>
    </row>
    <row r="28" spans="1:6" x14ac:dyDescent="0.25">
      <c r="A28" s="2"/>
      <c r="E28" s="10"/>
      <c r="F28" s="7">
        <f>Time_log[[#This Row],[Hours]]*Time_log[[#This Row],[Rate]]</f>
        <v>0</v>
      </c>
    </row>
    <row r="29" spans="1:6" x14ac:dyDescent="0.25">
      <c r="A29" s="2"/>
      <c r="E29" s="10"/>
      <c r="F29" s="7">
        <f>Time_log[[#This Row],[Hours]]*Time_log[[#This Row],[Rate]]</f>
        <v>0</v>
      </c>
    </row>
    <row r="30" spans="1:6" x14ac:dyDescent="0.25">
      <c r="A30" s="2"/>
      <c r="E30" s="10"/>
      <c r="F30" s="7">
        <f>Time_log[[#This Row],[Hours]]*Time_log[[#This Row],[Rate]]</f>
        <v>0</v>
      </c>
    </row>
    <row r="31" spans="1:6" x14ac:dyDescent="0.25">
      <c r="A31" s="2"/>
      <c r="E31" s="10"/>
      <c r="F31" s="7">
        <f>Time_log[[#This Row],[Hours]]*Time_log[[#This Row],[Rate]]</f>
        <v>0</v>
      </c>
    </row>
    <row r="32" spans="1:6" x14ac:dyDescent="0.25">
      <c r="A32" s="2"/>
      <c r="E32" s="10"/>
      <c r="F32" s="7">
        <f>Time_log[[#This Row],[Hours]]*Time_log[[#This Row],[Rate]]</f>
        <v>0</v>
      </c>
    </row>
    <row r="33" spans="1:6" x14ac:dyDescent="0.25">
      <c r="A33" s="2"/>
      <c r="E33" s="10"/>
      <c r="F33" s="7">
        <f>Time_log[[#This Row],[Hours]]*Time_log[[#This Row],[Rate]]</f>
        <v>0</v>
      </c>
    </row>
    <row r="34" spans="1:6" x14ac:dyDescent="0.25">
      <c r="A34" s="2"/>
      <c r="E34" s="10"/>
      <c r="F34" s="7">
        <f>Time_log[[#This Row],[Hours]]*Time_log[[#This Row],[Rate]]</f>
        <v>0</v>
      </c>
    </row>
    <row r="35" spans="1:6" x14ac:dyDescent="0.25">
      <c r="A35" s="2"/>
      <c r="E35" s="10"/>
      <c r="F35" s="7">
        <f>Time_log[[#This Row],[Hours]]*Time_log[[#This Row],[Rate]]</f>
        <v>0</v>
      </c>
    </row>
    <row r="36" spans="1:6" x14ac:dyDescent="0.25">
      <c r="A36" s="2"/>
      <c r="E36" s="10"/>
      <c r="F36" s="7">
        <f>Time_log[[#This Row],[Hours]]*Time_log[[#This Row],[Rate]]</f>
        <v>0</v>
      </c>
    </row>
    <row r="37" spans="1:6" x14ac:dyDescent="0.25">
      <c r="A37" s="2"/>
      <c r="E37" s="10"/>
      <c r="F37" s="7">
        <f>Time_log[[#This Row],[Hours]]*Time_log[[#This Row],[Rate]]</f>
        <v>0</v>
      </c>
    </row>
    <row r="38" spans="1:6" x14ac:dyDescent="0.25">
      <c r="A38" s="2"/>
      <c r="E38" s="10"/>
      <c r="F38" s="7">
        <f>Time_log[[#This Row],[Hours]]*Time_log[[#This Row],[Rate]]</f>
        <v>0</v>
      </c>
    </row>
    <row r="39" spans="1:6" x14ac:dyDescent="0.25">
      <c r="A39" s="2"/>
      <c r="E39" s="10"/>
      <c r="F39" s="7">
        <f>Time_log[[#This Row],[Hours]]*Time_log[[#This Row],[Rate]]</f>
        <v>0</v>
      </c>
    </row>
    <row r="40" spans="1:6" x14ac:dyDescent="0.25">
      <c r="A40" s="2"/>
      <c r="E40" s="10"/>
      <c r="F40" s="7">
        <f>Time_log[[#This Row],[Hours]]*Time_log[[#This Row],[Rate]]</f>
        <v>0</v>
      </c>
    </row>
    <row r="41" spans="1:6" x14ac:dyDescent="0.25">
      <c r="A41" s="2"/>
      <c r="E41" s="10"/>
      <c r="F41" s="7">
        <f>Time_log[[#This Row],[Hours]]*Time_log[[#This Row],[Rate]]</f>
        <v>0</v>
      </c>
    </row>
    <row r="42" spans="1:6" x14ac:dyDescent="0.25">
      <c r="A42" s="2"/>
      <c r="E42" s="10"/>
      <c r="F42" s="7">
        <f>Time_log[[#This Row],[Hours]]*Time_log[[#This Row],[Rate]]</f>
        <v>0</v>
      </c>
    </row>
    <row r="43" spans="1:6" x14ac:dyDescent="0.25">
      <c r="A43" s="2"/>
      <c r="E43" s="10"/>
      <c r="F43" s="7">
        <f>Time_log[[#This Row],[Hours]]*Time_log[[#This Row],[Rate]]</f>
        <v>0</v>
      </c>
    </row>
    <row r="44" spans="1:6" x14ac:dyDescent="0.25">
      <c r="A44" s="2"/>
      <c r="E44" s="10"/>
      <c r="F44" s="7">
        <f>Time_log[[#This Row],[Hours]]*Time_log[[#This Row],[Rate]]</f>
        <v>0</v>
      </c>
    </row>
    <row r="45" spans="1:6" x14ac:dyDescent="0.25">
      <c r="A45" s="2"/>
      <c r="E45" s="10"/>
      <c r="F45" s="7">
        <f>Time_log[[#This Row],[Hours]]*Time_log[[#This Row],[Rate]]</f>
        <v>0</v>
      </c>
    </row>
    <row r="46" spans="1:6" x14ac:dyDescent="0.25">
      <c r="A46" s="2"/>
      <c r="E46" s="10"/>
      <c r="F46" s="7">
        <f>Time_log[[#This Row],[Hours]]*Time_log[[#This Row],[Rate]]</f>
        <v>0</v>
      </c>
    </row>
    <row r="47" spans="1:6" x14ac:dyDescent="0.25">
      <c r="A47" s="2"/>
      <c r="E47" s="10"/>
      <c r="F47" s="7">
        <f>Time_log[[#This Row],[Hours]]*Time_log[[#This Row],[Rate]]</f>
        <v>0</v>
      </c>
    </row>
    <row r="48" spans="1:6" x14ac:dyDescent="0.25">
      <c r="A48" s="2"/>
      <c r="E48" s="10"/>
      <c r="F48" s="7">
        <f>Time_log[[#This Row],[Hours]]*Time_log[[#This Row],[Rate]]</f>
        <v>0</v>
      </c>
    </row>
    <row r="49" spans="1:6" x14ac:dyDescent="0.25">
      <c r="A49" s="2"/>
      <c r="E49" s="10"/>
      <c r="F49" s="7">
        <f>Time_log[[#This Row],[Hours]]*Time_log[[#This Row],[Rate]]</f>
        <v>0</v>
      </c>
    </row>
    <row r="50" spans="1:6" x14ac:dyDescent="0.25">
      <c r="A50" s="2"/>
      <c r="E50" s="10"/>
      <c r="F50" s="7">
        <f>Time_log[[#This Row],[Hours]]*Time_log[[#This Row],[Rate]]</f>
        <v>0</v>
      </c>
    </row>
    <row r="51" spans="1:6" x14ac:dyDescent="0.25">
      <c r="A51" s="2"/>
      <c r="E51" s="10"/>
      <c r="F51" s="7">
        <f>Time_log[[#This Row],[Hours]]*Time_log[[#This Row],[Rate]]</f>
        <v>0</v>
      </c>
    </row>
    <row r="52" spans="1:6" x14ac:dyDescent="0.25">
      <c r="A52" s="2"/>
      <c r="E52" s="10"/>
      <c r="F52" s="7">
        <f>Time_log[[#This Row],[Hours]]*Time_log[[#This Row],[Rate]]</f>
        <v>0</v>
      </c>
    </row>
    <row r="53" spans="1:6" x14ac:dyDescent="0.25">
      <c r="A53" s="2"/>
      <c r="E53" s="10"/>
      <c r="F53" s="7">
        <f>Time_log[[#This Row],[Hours]]*Time_log[[#This Row],[Rate]]</f>
        <v>0</v>
      </c>
    </row>
    <row r="54" spans="1:6" x14ac:dyDescent="0.25">
      <c r="A54" s="2"/>
      <c r="E54" s="10"/>
      <c r="F54" s="7">
        <f>Time_log[[#This Row],[Hours]]*Time_log[[#This Row],[Rate]]</f>
        <v>0</v>
      </c>
    </row>
    <row r="55" spans="1:6" x14ac:dyDescent="0.25">
      <c r="A55" s="32" t="s">
        <v>0</v>
      </c>
      <c r="B55"/>
      <c r="C55"/>
      <c r="D55">
        <f>SUBTOTAL(109,Time_log[Hours])</f>
        <v>0</v>
      </c>
      <c r="E55"/>
      <c r="F55" s="7">
        <f>SUBTOTAL(109,Time_log[Total])</f>
        <v>0</v>
      </c>
    </row>
  </sheetData>
  <sheetProtection sheet="1" objects="1" scenarios="1" insertRows="0" deleteRows="0" sort="0" autoFilter="0"/>
  <mergeCells count="2">
    <mergeCell ref="A1:F1"/>
    <mergeCell ref="A2:F4"/>
  </mergeCells>
  <dataValidations disablePrompts="1" count="1">
    <dataValidation type="list" allowBlank="1" showInputMessage="1" showErrorMessage="1" sqref="C8:C54" xr:uid="{632BBBA3-0D6B-44F9-98C8-0568EE5A6E41}">
      <formula1>Verkthattur</formula1>
    </dataValidation>
  </dataValidations>
  <pageMargins left="0.7" right="0.7" top="0.75" bottom="0.75" header="0.3" footer="0.3"/>
  <pageSetup paperSize="9" scale="82" orientation="portrait" horizontalDpi="0" verticalDpi="0" r:id="rId1"/>
  <headerFooter>
    <oddHeader>&amp;LNORTHEAST ICELAND
DEVELOPMENT FUND&amp;C&amp;"-,Bold"&amp;16Time log&amp;RFile attachment</oddHeader>
  </headerFooter>
  <colBreaks count="1" manualBreakCount="1">
    <brk id="6" max="1048575" man="1"/>
  </colBreak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EDCB8EEFFAF0E4588E1030DBFC93114" ma:contentTypeVersion="24" ma:contentTypeDescription="Create a new document." ma:contentTypeScope="" ma:versionID="da8f872b608a200df0e613b4471e40e3">
  <xsd:schema xmlns:xsd="http://www.w3.org/2001/XMLSchema" xmlns:xs="http://www.w3.org/2001/XMLSchema" xmlns:p="http://schemas.microsoft.com/office/2006/metadata/properties" xmlns:ns2="0f80ceb3-2833-463c-a220-198bd03a2289" xmlns:ns3="05c29b5e-a67b-41ee-afe4-e546e25ff699" targetNamespace="http://schemas.microsoft.com/office/2006/metadata/properties" ma:root="true" ma:fieldsID="1d121444b6e833fcba692ab57d3c9247" ns2:_="" ns3:_="">
    <xsd:import namespace="0f80ceb3-2833-463c-a220-198bd03a2289"/>
    <xsd:import namespace="05c29b5e-a67b-41ee-afe4-e546e25ff699"/>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U_x002d_nr_x002e_" minOccurs="0"/>
                <xsd:element ref="ns2:Skjal" minOccurs="0"/>
                <xsd:element ref="ns2:_x0079_nx3" minOccurs="0"/>
                <xsd:element ref="ns2:Tegund" minOccurs="0"/>
                <xsd:element ref="ns2:Ums_x00e6_kjandi" minOccurs="0"/>
                <xsd:element ref="ns2:Verkefni" minOccurs="0"/>
                <xsd:element ref="ns2:_x00c1_byrg_x00f0_"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f80ceb3-2833-463c-a220-198bd03a228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U_x002d_nr_x002e_" ma:index="17" nillable="true" ma:displayName="U-nr." ma:description="Umsókn nr." ma:format="Dropdown" ma:internalName="U_x002d_nr_x002e_">
      <xsd:simpleType>
        <xsd:restriction base="dms:Text">
          <xsd:maxLength value="5"/>
        </xsd:restriction>
      </xsd:simpleType>
    </xsd:element>
    <xsd:element name="Skjal" ma:index="18" nillable="true" ma:displayName="Skjal" ma:description="Umsókn, viðhengi eða annað" ma:format="Dropdown" ma:internalName="Skjal">
      <xsd:simpleType>
        <xsd:restriction base="dms:Choice">
          <xsd:enumeration value="Umsókn"/>
          <xsd:enumeration value="Viðhengi"/>
          <xsd:enumeration value="Annað"/>
          <xsd:enumeration value="Samningur"/>
          <xsd:enumeration value="Greiðslubeiðni"/>
        </xsd:restriction>
      </xsd:simpleType>
    </xsd:element>
    <xsd:element name="_x0079_nx3" ma:index="19" nillable="true" ma:displayName="Text" ma:internalName="_x0079_nx3">
      <xsd:simpleType>
        <xsd:restriction base="dms:Text"/>
      </xsd:simpleType>
    </xsd:element>
    <xsd:element name="Tegund" ma:index="20" nillable="true" ma:displayName="Tegund" ma:description="Tegund styrks sem sótt er um" ma:format="Dropdown" ma:internalName="Tegund">
      <xsd:simpleType>
        <xsd:restriction base="dms:Choice">
          <xsd:enumeration value="Atvinnu-Nyskopun"/>
          <xsd:enumeration value="Menningarverkefni"/>
          <xsd:enumeration value="Stofn-rekstrarst"/>
        </xsd:restriction>
      </xsd:simpleType>
    </xsd:element>
    <xsd:element name="Ums_x00e6_kjandi" ma:index="21" nillable="true" ma:displayName="Umsækjandi" ma:description="Nafn umsækjanda" ma:format="Dropdown" ma:internalName="Ums_x00e6_kjandi">
      <xsd:simpleType>
        <xsd:restriction base="dms:Text">
          <xsd:maxLength value="255"/>
        </xsd:restriction>
      </xsd:simpleType>
    </xsd:element>
    <xsd:element name="Verkefni" ma:index="22" nillable="true" ma:displayName="Verkefni" ma:description="Heiti verkefnis" ma:format="Dropdown" ma:internalName="Verkefni">
      <xsd:simpleType>
        <xsd:restriction base="dms:Text">
          <xsd:maxLength value="255"/>
        </xsd:restriction>
      </xsd:simpleType>
    </xsd:element>
    <xsd:element name="_x00c1_byrg_x00f0_" ma:index="23" nillable="true" ma:displayName="Ábyrgð" ma:description="Umsjónarmaður styrks" ma:format="Dropdown" ma:internalName="_x00c1_byrg_x00f0_">
      <xsd:simpleType>
        <xsd:restriction base="dms:Choice">
          <xsd:enumeration value="APP"/>
          <xsd:enumeration value="RKG"/>
          <xsd:enumeration value="HH"/>
          <xsd:enumeration value="EG"/>
          <xsd:enumeration value="DJ"/>
        </xsd:restriction>
      </xsd:simpleType>
    </xsd:element>
    <xsd:element name="MediaLengthInSeconds" ma:index="24" nillable="true" ma:displayName="Length (seconds)" ma:internalName="MediaLengthInSeconds" ma:readOnly="true">
      <xsd:simpleType>
        <xsd:restriction base="dms:Unknown"/>
      </xsd:simpleType>
    </xsd:element>
    <xsd:element name="lcf76f155ced4ddcb4097134ff3c332f" ma:index="28" nillable="true" ma:taxonomy="true" ma:internalName="lcf76f155ced4ddcb4097134ff3c332f" ma:taxonomyFieldName="MediaServiceImageTags" ma:displayName="Image Tags" ma:readOnly="false" ma:fieldId="{5cf76f15-5ced-4ddc-b409-7134ff3c332f}" ma:taxonomyMulti="true" ma:sspId="c321f66d-7b88-45cf-bf0e-2aab00d4e47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3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5c29b5e-a67b-41ee-afe4-e546e25ff699" elementFormDefault="qualified">
    <xsd:import namespace="http://schemas.microsoft.com/office/2006/documentManagement/types"/>
    <xsd:import namespace="http://schemas.microsoft.com/office/infopath/2007/PartnerControls"/>
    <xsd:element name="SharedWithUsers" ma:index="2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6" nillable="true" ma:displayName="Shared With Details" ma:internalName="SharedWithDetails" ma:readOnly="true">
      <xsd:simpleType>
        <xsd:restriction base="dms:Note">
          <xsd:maxLength value="255"/>
        </xsd:restriction>
      </xsd:simpleType>
    </xsd:element>
    <xsd:element name="TaxCatchAll" ma:index="29" nillable="true" ma:displayName="Taxonomy Catch All Column" ma:hidden="true" ma:list="{0a53842e-6529-424d-be44-8320aadcce83}" ma:internalName="TaxCatchAll" ma:showField="CatchAllData" ma:web="05c29b5e-a67b-41ee-afe4-e546e25ff69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x0079_nx3 xmlns="0f80ceb3-2833-463c-a220-198bd03a2289" xsi:nil="true"/>
    <Verkefni xmlns="0f80ceb3-2833-463c-a220-198bd03a2289" xsi:nil="true"/>
    <TaxCatchAll xmlns="05c29b5e-a67b-41ee-afe4-e546e25ff699" xsi:nil="true"/>
    <Skjal xmlns="0f80ceb3-2833-463c-a220-198bd03a2289" xsi:nil="true"/>
    <_x00c1_byrg_x00f0_ xmlns="0f80ceb3-2833-463c-a220-198bd03a2289" xsi:nil="true"/>
    <Ums_x00e6_kjandi xmlns="0f80ceb3-2833-463c-a220-198bd03a2289" xsi:nil="true"/>
    <U_x002d_nr_x002e_ xmlns="0f80ceb3-2833-463c-a220-198bd03a2289" xsi:nil="true"/>
    <lcf76f155ced4ddcb4097134ff3c332f xmlns="0f80ceb3-2833-463c-a220-198bd03a2289">
      <Terms xmlns="http://schemas.microsoft.com/office/infopath/2007/PartnerControls"/>
    </lcf76f155ced4ddcb4097134ff3c332f>
    <Tegund xmlns="0f80ceb3-2833-463c-a220-198bd03a228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309C39-FA01-40A3-AD47-E82CD816B4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f80ceb3-2833-463c-a220-198bd03a2289"/>
    <ds:schemaRef ds:uri="05c29b5e-a67b-41ee-afe4-e546e25ff69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2778C1-DB0D-4876-BC99-B81EE77EBEFA}">
  <ds:schemaRefs>
    <ds:schemaRef ds:uri="http://purl.org/dc/elements/1.1/"/>
    <ds:schemaRef ds:uri="0f80ceb3-2833-463c-a220-198bd03a2289"/>
    <ds:schemaRef ds:uri="http://www.w3.org/XML/1998/namespace"/>
    <ds:schemaRef ds:uri="http://schemas.microsoft.com/office/infopath/2007/PartnerControls"/>
    <ds:schemaRef ds:uri="http://schemas.microsoft.com/office/2006/documentManagement/types"/>
    <ds:schemaRef ds:uri="http://schemas.openxmlformats.org/package/2006/metadata/core-properties"/>
    <ds:schemaRef ds:uri="http://schemas.microsoft.com/office/2006/metadata/properties"/>
    <ds:schemaRef ds:uri="http://purl.org/dc/terms/"/>
    <ds:schemaRef ds:uri="05c29b5e-a67b-41ee-afe4-e546e25ff699"/>
    <ds:schemaRef ds:uri="http://purl.org/dc/dcmitype/"/>
  </ds:schemaRefs>
</ds:datastoreItem>
</file>

<file path=customXml/itemProps3.xml><?xml version="1.0" encoding="utf-8"?>
<ds:datastoreItem xmlns:ds="http://schemas.openxmlformats.org/officeDocument/2006/customXml" ds:itemID="{88EC4F01-86D5-458B-80B7-F6585124E1C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Project plan</vt:lpstr>
      <vt:lpstr>Cost estimate</vt:lpstr>
      <vt:lpstr>Funding plan</vt:lpstr>
      <vt:lpstr>Cost recording</vt:lpstr>
      <vt:lpstr>Time log</vt:lpstr>
      <vt:lpstr>Funding_balance</vt:lpstr>
      <vt:lpstr>'Cost recording'!Print_Area</vt:lpstr>
      <vt:lpstr>'Project plan'!Print_Area</vt:lpstr>
      <vt:lpstr>'Time log'!Print_Area</vt:lpstr>
    </vt:vector>
  </TitlesOfParts>
  <Manager/>
  <Company>SSNE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Ari Páll Pálsson</dc:creator>
  <cp:keywords/>
  <dc:description/>
  <cp:lastModifiedBy>Ari Páll Pálsson</cp:lastModifiedBy>
  <cp:revision/>
  <cp:lastPrinted>2023-08-31T14:12:05Z</cp:lastPrinted>
  <dcterms:created xsi:type="dcterms:W3CDTF">2023-08-15T08:50:42Z</dcterms:created>
  <dcterms:modified xsi:type="dcterms:W3CDTF">2023-10-12T17:09:16Z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0x0101004EDCB8EEFFAF0E4588E1030DBFC93114</vt:lpwstr>
  </property>
  <property fmtid="{D5CDD505-2E9C-101B-9397-08002B2CF9AE}" pid="3" name="MediaServiceImageTags">
    <vt:lpwstr/>
  </property>
</Properties>
</file>