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ssneis.sharepoint.com/sites/UppbyggingarsjurNE-Umssla/Shared Documents/Umsýsla/2024/Skjöl fyrir úthlutunarferli/"/>
    </mc:Choice>
  </mc:AlternateContent>
  <xr:revisionPtr revIDLastSave="45" documentId="8_{1E5ABD5C-B50A-4F9A-AD78-1178CEC9D255}" xr6:coauthVersionLast="47" xr6:coauthVersionMax="47" xr10:uidLastSave="{035B4DD4-0F70-4C43-AC7E-DFA7DFD143CA}"/>
  <bookViews>
    <workbookView xWindow="25800" yWindow="0" windowWidth="25800" windowHeight="21000" xr2:uid="{30ECB86D-DA2D-4126-8987-BC8B0E6FAD24}"/>
  </bookViews>
  <sheets>
    <sheet name="Verk- og tímaáætlun" sheetId="3" r:id="rId1"/>
    <sheet name="Kostnaðaráætlun" sheetId="2" r:id="rId2"/>
    <sheet name="Fjármögnun" sheetId="4" r:id="rId3"/>
    <sheet name="Kostnaðarbókhald" sheetId="7" r:id="rId4"/>
    <sheet name="Tímaskráning" sheetId="6" r:id="rId5"/>
  </sheets>
  <definedNames>
    <definedName name="Mismunur">Fjármögnun!$F$5</definedName>
    <definedName name="_xlnm.Print_Area" localSheetId="3">Kostnaðarbókhald!$A$1:$L$42</definedName>
    <definedName name="_xlnm.Print_Area" localSheetId="0">'Verk- og tímaáætlun'!$A$1:$N$30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 l="1"/>
  <c r="C11" i="4"/>
  <c r="C12" i="4"/>
  <c r="C13" i="4"/>
  <c r="C14" i="4"/>
  <c r="C15" i="4"/>
  <c r="C16" i="4"/>
  <c r="C17" i="4"/>
  <c r="C18" i="4"/>
  <c r="C19" i="4"/>
  <c r="C20" i="4"/>
  <c r="C9" i="4"/>
  <c r="I3" i="7" l="1"/>
  <c r="I4" i="7"/>
  <c r="I5" i="7"/>
  <c r="I6" i="7"/>
  <c r="B26" i="3"/>
  <c r="C26" i="3"/>
  <c r="E14" i="3"/>
  <c r="E15" i="3"/>
  <c r="E16" i="3"/>
  <c r="E17" i="3"/>
  <c r="E18" i="3"/>
  <c r="E19" i="3"/>
  <c r="E20" i="3"/>
  <c r="E21" i="3"/>
  <c r="E22" i="3"/>
  <c r="E23" i="3"/>
  <c r="E24" i="3"/>
  <c r="E25" i="3"/>
  <c r="I2" i="7" l="1"/>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42" i="7" s="1"/>
  <c r="H7" i="7"/>
  <c r="I7" i="7" l="1"/>
  <c r="F17" i="6"/>
  <c r="F18" i="6"/>
  <c r="F19" i="6"/>
  <c r="F20" i="6"/>
  <c r="F21" i="6"/>
  <c r="F22" i="6"/>
  <c r="F23" i="6"/>
  <c r="F24" i="6"/>
  <c r="F25" i="6"/>
  <c r="F26" i="6"/>
  <c r="F27" i="6"/>
  <c r="F28" i="6"/>
  <c r="F29" i="6"/>
  <c r="F30" i="6"/>
  <c r="F31" i="6"/>
  <c r="E21" i="2"/>
  <c r="E22" i="2"/>
  <c r="E23" i="2"/>
  <c r="E24" i="2"/>
  <c r="E25" i="2"/>
  <c r="E26" i="2"/>
  <c r="E27" i="2"/>
  <c r="E28" i="2"/>
  <c r="E29" i="2"/>
  <c r="E30" i="2"/>
  <c r="E31" i="2"/>
  <c r="E32" i="2"/>
  <c r="E33" i="2"/>
  <c r="E34" i="2"/>
  <c r="E35" i="2"/>
  <c r="E36" i="2"/>
  <c r="E37" i="2"/>
  <c r="E38" i="2"/>
  <c r="F9" i="6"/>
  <c r="F10" i="6"/>
  <c r="F11" i="6"/>
  <c r="F12" i="6"/>
  <c r="F13" i="6"/>
  <c r="F14" i="6"/>
  <c r="F15" i="6"/>
  <c r="F16" i="6"/>
  <c r="F32" i="6"/>
  <c r="F33" i="6"/>
  <c r="F34" i="6"/>
  <c r="F35" i="6"/>
  <c r="F36" i="6"/>
  <c r="F37" i="6"/>
  <c r="F38" i="6"/>
  <c r="F39" i="6"/>
  <c r="F40" i="6"/>
  <c r="F41" i="6"/>
  <c r="F42" i="6"/>
  <c r="F43" i="6"/>
  <c r="F44" i="6"/>
  <c r="F45" i="6"/>
  <c r="F46" i="6"/>
  <c r="F47" i="6"/>
  <c r="F48" i="6"/>
  <c r="F49" i="6"/>
  <c r="F50" i="6"/>
  <c r="F51" i="6"/>
  <c r="F52" i="6"/>
  <c r="F53" i="6"/>
  <c r="F54" i="6"/>
  <c r="D55" i="6"/>
  <c r="F8" i="6"/>
  <c r="F55" i="6" s="1"/>
  <c r="E14" i="2" l="1"/>
  <c r="E10" i="2"/>
  <c r="B21" i="4" l="1"/>
  <c r="F4" i="4" s="1"/>
  <c r="E15" i="2"/>
  <c r="E16" i="2"/>
  <c r="E17" i="2"/>
  <c r="E13" i="3" s="1"/>
  <c r="E12" i="2"/>
  <c r="E18" i="2"/>
  <c r="E19" i="2"/>
  <c r="E20" i="2"/>
  <c r="E39" i="2"/>
  <c r="E40" i="2"/>
  <c r="E41" i="2"/>
  <c r="E42" i="2"/>
  <c r="E43" i="2"/>
  <c r="E44" i="2"/>
  <c r="E9" i="2"/>
  <c r="E11" i="3" s="1"/>
  <c r="E26" i="3" s="1"/>
  <c r="E11" i="2"/>
  <c r="E13" i="2"/>
  <c r="E12" i="3" s="1"/>
  <c r="E45" i="2" l="1"/>
  <c r="F3" i="4" l="1"/>
  <c r="F5" i="4" s="1"/>
  <c r="E7" i="4" s="1"/>
  <c r="B6" i="4"/>
  <c r="C21" i="4" l="1"/>
</calcChain>
</file>

<file path=xl/sharedStrings.xml><?xml version="1.0" encoding="utf-8"?>
<sst xmlns="http://schemas.openxmlformats.org/spreadsheetml/2006/main" count="83" uniqueCount="59">
  <si>
    <t>Umsækjandi:</t>
  </si>
  <si>
    <t>Heiti verkefnis:</t>
  </si>
  <si>
    <t>Heiti verkþáttar</t>
  </si>
  <si>
    <t>Hefst</t>
  </si>
  <si>
    <t>Lýkur</t>
  </si>
  <si>
    <t>Ábyrgðamaður</t>
  </si>
  <si>
    <t>Upphaf verkefnis og áætluð verklok</t>
  </si>
  <si>
    <t>Kostnaðaráætlun</t>
  </si>
  <si>
    <t>Heiti kostnaðarliðar</t>
  </si>
  <si>
    <t>Verkþáttur</t>
  </si>
  <si>
    <t>Fjöldi</t>
  </si>
  <si>
    <t>Ein. verð</t>
  </si>
  <si>
    <t>Samtals</t>
  </si>
  <si>
    <t>Heildarverkefniskostnaður</t>
  </si>
  <si>
    <t>Fjármögnun</t>
  </si>
  <si>
    <t>Heildarfjármögnun</t>
  </si>
  <si>
    <t>Mismunur</t>
  </si>
  <si>
    <t>Hámarksstyrkupphæð skv. núverandi kostnaðaráætlun er</t>
  </si>
  <si>
    <t>Upphæð</t>
  </si>
  <si>
    <t>% af kostn.</t>
  </si>
  <si>
    <t>Uppbyggingarsjóður - umbeðinn styrkupphæð</t>
  </si>
  <si>
    <t>Total</t>
  </si>
  <si>
    <t>Verk- og tímaáætlun</t>
  </si>
  <si>
    <t>Afstemming - (samtölur úr núverandi áætlunum)</t>
  </si>
  <si>
    <t>Dagsetning</t>
  </si>
  <si>
    <t>Nafn starfsmanns</t>
  </si>
  <si>
    <t>Tímar</t>
  </si>
  <si>
    <t>Tímagjald</t>
  </si>
  <si>
    <t>Kostnaðarbókhald fyrir lokaskýrslu</t>
  </si>
  <si>
    <t>Hér er hægt að halda utan um vinnu sem lögð er í verkefnið án endurgjalds.  Samkvæmt úthlutunarreglum skal tímagjald að hámarki vera kr. 4.700. Athugið að vinna sem greitt er fyrir skv. reikningi eða launaseðli færist  sem útlagður kostnaður og telst ekki með eigin vinnuframlagi.</t>
  </si>
  <si>
    <t>Tímaskráning fyrir eigið vinnuframlag</t>
  </si>
  <si>
    <t>Kostnaður</t>
  </si>
  <si>
    <r>
      <rPr>
        <sz val="11"/>
        <rFont val="Calibri"/>
        <family val="2"/>
        <scheme val="minor"/>
      </rPr>
      <t>Samkvæmt úthlutunarreglum styrkir sjóðurinn alla jafna að hámarki 50% af styrkhæfum heildarkostnaði. Umsækjandi þarf því að fjármagna það sem upp á vantar.  Það er m.a. hægt að gera með eigin vinnuframlagi, eigin fjárframlagi, öðrum styrkjum og tekjum af verkefninu</t>
    </r>
    <r>
      <rPr>
        <sz val="11"/>
        <color theme="1"/>
        <rFont val="Calibri"/>
        <family val="2"/>
        <scheme val="minor"/>
      </rPr>
      <t xml:space="preserve">.
</t>
    </r>
  </si>
  <si>
    <t>Áætlaður heildarkostnaður</t>
  </si>
  <si>
    <t>Fjármögnun (staðfest)</t>
  </si>
  <si>
    <t>Þessi flipi er hugsaður sem hjálpartól fyrir framvindu- og lokaskýrslugerð. 
Hér getur þú haldið utan um verkefniskostnað eftir því sem hann fellur til. 
Þeir verkþættir sem þú skilgreindir  í verk- og tímaáætlun birtast í fellilistanum við verkþátt í töflunni hér fyrir neðan. 
Ef bæta þarf við verkætti er það gert í flipanum fyrir Verk- og tímaáætlun.</t>
  </si>
  <si>
    <t>Uppbyggingarsjóður - styrkvilyrði</t>
  </si>
  <si>
    <t>Samtals:</t>
  </si>
  <si>
    <t xml:space="preserve">Hér skilgreinir þú verkþætti eftir því sem hæfir verkefninu þínu, áætlar tímaramma og ábyrgð. 
Heildarkostnaðartölur fyrir hvern verkþátt eru sóttar sjálfkrafa í kostnaðaráætlun. 
Í töflunni eru sýnidæmi sem þú skalt eyða þegar þú setur inn þín gögn. </t>
  </si>
  <si>
    <t>Undirbúningur</t>
  </si>
  <si>
    <t>Steingerður Jósepsdóttir</t>
  </si>
  <si>
    <t>Framkvæmd</t>
  </si>
  <si>
    <t>Eftirfylgni</t>
  </si>
  <si>
    <t>Flóvent Sveinbjörnsson</t>
  </si>
  <si>
    <t>Undirbúningsfundir samstarfsaðila</t>
  </si>
  <si>
    <t>Undirbúningur leiklistarvinnustofu</t>
  </si>
  <si>
    <t>Vinna við búninga og props</t>
  </si>
  <si>
    <t>Efniviður í búninga og props</t>
  </si>
  <si>
    <t xml:space="preserve">Höfundarlaun </t>
  </si>
  <si>
    <t>Leiklistarvinnustofur</t>
  </si>
  <si>
    <t>Akstur</t>
  </si>
  <si>
    <t>Tónlistarflutningur</t>
  </si>
  <si>
    <t>Myndabók og blaðagrein nemenda</t>
  </si>
  <si>
    <t>Hér sundurliðar þú og skráir allan kostnað sem verkefnið kallar á og  tengir hvern kostnaðarlið við þann verkþátt sem hann tilheyrir.  Þeir verkþættir sem þú skilgreindir  í verk- og tímaáætlun birtast í fellilistanum við verkþátt í töflunni hér fyrir neðan. Ef þig vantar nýjan verkþátt, farðu þá aftur í flipann sem þú byrjaðir á og búðu til nýjan verkþátt þar. 
Í töflunni eru sýnidæmi sem þú skalt eyða þegar þú setur inn þín gögn.</t>
  </si>
  <si>
    <t>Styrkur frá KEA</t>
  </si>
  <si>
    <t>Styrkur úr Barnamenningarsjóði</t>
  </si>
  <si>
    <t>Eigið vinnuframlag</t>
  </si>
  <si>
    <t>Eigið fjárframlag (aksturskostnaður)</t>
  </si>
  <si>
    <t>Hver er þessi Greta?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</si>
</sst>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_ ;\-#,##0\ "/>
    <numFmt numFmtId="165" formatCode="dd/mm/yy;@"/>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8"/>
      <name val="Calibri"/>
      <family val="2"/>
      <scheme val="minor"/>
    </font>
    <font>
      <b/>
      <sz val="1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0" tint="-0.14999847407452621"/>
        <bgColor theme="0" tint="-0.14999847407452621"/>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theme="1"/>
      </bottom>
      <diagonal/>
    </border>
    <border>
      <left/>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0" xfId="0" applyProtection="1">
      <protection locked="0"/>
    </xf>
    <xf numFmtId="165" fontId="0" fillId="0" borderId="0" xfId="0" applyNumberFormat="1" applyAlignment="1" applyProtection="1">
      <alignment horizontal="center"/>
      <protection locked="0"/>
    </xf>
    <xf numFmtId="0" fontId="0" fillId="3" borderId="8" xfId="0" applyFill="1" applyBorder="1" applyAlignment="1">
      <alignment vertical="center" wrapText="1"/>
    </xf>
    <xf numFmtId="0" fontId="0" fillId="3" borderId="9" xfId="0" applyFill="1" applyBorder="1" applyAlignment="1">
      <alignment vertical="center" wrapText="1"/>
    </xf>
    <xf numFmtId="0" fontId="0" fillId="3" borderId="10" xfId="0" applyFill="1" applyBorder="1" applyAlignment="1">
      <alignment vertical="center" wrapText="1"/>
    </xf>
    <xf numFmtId="0" fontId="4" fillId="3" borderId="0" xfId="0" applyFont="1" applyFill="1"/>
    <xf numFmtId="3" fontId="0" fillId="0" borderId="0" xfId="0" applyNumberFormat="1"/>
    <xf numFmtId="0" fontId="2" fillId="0" borderId="0" xfId="0" applyFont="1"/>
    <xf numFmtId="3" fontId="2" fillId="0" borderId="0" xfId="0" applyNumberFormat="1" applyFont="1"/>
    <xf numFmtId="3" fontId="0" fillId="0" borderId="0" xfId="0" applyNumberFormat="1" applyProtection="1">
      <protection locked="0"/>
    </xf>
    <xf numFmtId="0" fontId="2" fillId="0" borderId="0" xfId="0" applyFont="1" applyProtection="1">
      <protection locked="0"/>
    </xf>
    <xf numFmtId="164" fontId="2" fillId="0" borderId="0" xfId="1" applyNumberFormat="1" applyFont="1" applyProtection="1">
      <protection locked="0"/>
    </xf>
    <xf numFmtId="164" fontId="0" fillId="0" borderId="0" xfId="1" applyNumberFormat="1" applyFont="1" applyProtection="1">
      <protection locked="0"/>
    </xf>
    <xf numFmtId="9" fontId="0" fillId="0" borderId="0" xfId="2" applyFont="1" applyProtection="1"/>
    <xf numFmtId="164" fontId="2" fillId="0" borderId="0" xfId="0" applyNumberFormat="1" applyFont="1"/>
    <xf numFmtId="9" fontId="2" fillId="0" borderId="0" xfId="0" applyNumberFormat="1" applyFont="1"/>
    <xf numFmtId="0" fontId="0" fillId="4" borderId="10" xfId="0" applyFill="1" applyBorder="1" applyAlignment="1">
      <alignment vertical="top"/>
    </xf>
    <xf numFmtId="0" fontId="4" fillId="4" borderId="0" xfId="0" applyFont="1" applyFill="1"/>
    <xf numFmtId="0" fontId="0" fillId="0" borderId="1" xfId="0" applyBorder="1"/>
    <xf numFmtId="164" fontId="0" fillId="0" borderId="3" xfId="1" applyNumberFormat="1" applyFont="1" applyBorder="1" applyProtection="1"/>
    <xf numFmtId="0" fontId="0" fillId="0" borderId="4" xfId="0" applyBorder="1"/>
    <xf numFmtId="164" fontId="0" fillId="0" borderId="5" xfId="1" applyNumberFormat="1" applyFont="1" applyBorder="1" applyProtection="1"/>
    <xf numFmtId="0" fontId="0" fillId="0" borderId="6" xfId="0" applyBorder="1"/>
    <xf numFmtId="164" fontId="0" fillId="0" borderId="7" xfId="1" applyNumberFormat="1" applyFont="1" applyBorder="1" applyProtection="1"/>
    <xf numFmtId="0" fontId="4" fillId="5" borderId="0" xfId="0" applyFont="1" applyFill="1" applyProtection="1">
      <protection locked="0"/>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6" borderId="8" xfId="0" applyFill="1" applyBorder="1" applyAlignment="1">
      <alignment vertical="center" wrapText="1"/>
    </xf>
    <xf numFmtId="0" fontId="0" fillId="6" borderId="9" xfId="0" applyFill="1" applyBorder="1" applyAlignment="1">
      <alignment vertical="center" wrapText="1"/>
    </xf>
    <xf numFmtId="0" fontId="0" fillId="6" borderId="10" xfId="0" applyFill="1" applyBorder="1" applyAlignment="1">
      <alignment vertical="center" wrapText="1"/>
    </xf>
    <xf numFmtId="0" fontId="4" fillId="2" borderId="0" xfId="0" applyFont="1" applyFill="1"/>
    <xf numFmtId="0" fontId="4" fillId="2" borderId="0" xfId="0" applyFont="1" applyFill="1" applyAlignment="1">
      <alignment horizontal="center"/>
    </xf>
    <xf numFmtId="0" fontId="0" fillId="2" borderId="0" xfId="0" applyFill="1" applyAlignment="1">
      <alignment horizontal="center"/>
    </xf>
    <xf numFmtId="165" fontId="0" fillId="2" borderId="0" xfId="0" applyNumberFormat="1" applyFill="1" applyAlignment="1">
      <alignment horizontal="center"/>
    </xf>
    <xf numFmtId="41" fontId="2" fillId="7" borderId="9" xfId="1" applyFont="1" applyFill="1" applyBorder="1" applyAlignment="1" applyProtection="1">
      <alignment vertical="top"/>
    </xf>
    <xf numFmtId="0" fontId="2" fillId="4" borderId="8" xfId="0" applyFont="1" applyFill="1" applyBorder="1" applyAlignment="1">
      <alignment horizontal="right" vertical="top"/>
    </xf>
    <xf numFmtId="0" fontId="4" fillId="0" borderId="0" xfId="0" applyFont="1" applyProtection="1">
      <protection locked="0"/>
    </xf>
    <xf numFmtId="0" fontId="4" fillId="0" borderId="0" xfId="0" applyFont="1" applyAlignment="1" applyProtection="1">
      <alignment wrapText="1"/>
      <protection locked="0"/>
    </xf>
    <xf numFmtId="164" fontId="4" fillId="0" borderId="0" xfId="1" applyNumberFormat="1" applyFont="1" applyProtection="1">
      <protection locked="0"/>
    </xf>
    <xf numFmtId="0" fontId="0" fillId="2" borderId="0" xfId="0" applyFill="1" applyAlignment="1">
      <alignment horizontal="right"/>
    </xf>
    <xf numFmtId="3" fontId="0" fillId="0" borderId="0" xfId="0" applyNumberFormat="1" applyAlignment="1">
      <alignment horizontal="right"/>
    </xf>
    <xf numFmtId="3" fontId="0" fillId="2" borderId="0" xfId="0" applyNumberFormat="1" applyFill="1" applyAlignment="1">
      <alignment horizontal="right"/>
    </xf>
    <xf numFmtId="0" fontId="6" fillId="4" borderId="11" xfId="0" applyFont="1" applyFill="1" applyBorder="1"/>
    <xf numFmtId="0" fontId="2" fillId="8" borderId="0" xfId="0" applyFont="1" applyFill="1" applyProtection="1">
      <protection locked="0"/>
    </xf>
    <xf numFmtId="164" fontId="2" fillId="8" borderId="0" xfId="1" applyNumberFormat="1" applyFont="1" applyFill="1" applyProtection="1">
      <protection locked="0"/>
    </xf>
    <xf numFmtId="0" fontId="0" fillId="8" borderId="0" xfId="0" applyFill="1" applyProtection="1">
      <protection locked="0"/>
    </xf>
    <xf numFmtId="164" fontId="0" fillId="8" borderId="0" xfId="1" applyNumberFormat="1" applyFont="1" applyFill="1" applyProtection="1">
      <protection locked="0"/>
    </xf>
    <xf numFmtId="0" fontId="4" fillId="8" borderId="0" xfId="0" applyFont="1" applyFill="1" applyProtection="1">
      <protection locked="0"/>
    </xf>
    <xf numFmtId="164" fontId="0" fillId="0" borderId="0" xfId="0" applyNumberFormat="1"/>
    <xf numFmtId="9" fontId="0" fillId="0" borderId="0" xfId="0" applyNumberFormat="1"/>
    <xf numFmtId="165" fontId="0" fillId="0" borderId="0" xfId="0" applyNumberFormat="1" applyAlignment="1">
      <alignment horizontal="center"/>
    </xf>
    <xf numFmtId="0" fontId="0" fillId="0" borderId="0" xfId="0" applyAlignment="1">
      <alignment horizontal="right"/>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2" fillId="2" borderId="4" xfId="0" applyFont="1" applyFill="1" applyBorder="1" applyAlignment="1" applyProtection="1">
      <alignment horizontal="left"/>
      <protection locked="0"/>
    </xf>
    <xf numFmtId="0" fontId="2" fillId="2" borderId="0" xfId="0" applyFont="1" applyFill="1" applyAlignment="1" applyProtection="1">
      <alignment horizontal="left"/>
      <protection locked="0"/>
    </xf>
    <xf numFmtId="0" fontId="0" fillId="2" borderId="4"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3" borderId="4" xfId="0" applyFill="1" applyBorder="1" applyAlignment="1">
      <alignment horizontal="center" vertical="center" wrapText="1"/>
    </xf>
    <xf numFmtId="0" fontId="0" fillId="3" borderId="0" xfId="0" applyFill="1" applyAlignment="1">
      <alignment horizontal="center" vertical="center" wrapText="1"/>
    </xf>
    <xf numFmtId="0" fontId="0" fillId="3" borderId="5" xfId="0" applyFill="1" applyBorder="1" applyAlignment="1">
      <alignment horizontal="center" vertic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0" fillId="4" borderId="4" xfId="0" applyFill="1" applyBorder="1" applyAlignment="1">
      <alignment horizontal="center" vertical="top" wrapText="1"/>
    </xf>
    <xf numFmtId="0" fontId="0" fillId="4" borderId="0" xfId="0" applyFill="1" applyAlignment="1">
      <alignment horizontal="center" vertical="top" wrapText="1"/>
    </xf>
    <xf numFmtId="0" fontId="0" fillId="4" borderId="5" xfId="0" applyFill="1" applyBorder="1" applyAlignment="1">
      <alignment horizontal="center" vertical="top" wrapText="1"/>
    </xf>
    <xf numFmtId="0" fontId="2" fillId="0" borderId="6" xfId="0" applyFont="1" applyBorder="1" applyAlignment="1">
      <alignment horizontal="center"/>
    </xf>
    <xf numFmtId="0" fontId="2" fillId="0" borderId="7" xfId="0" applyFont="1" applyBorder="1" applyAlignment="1">
      <alignment horizontal="center"/>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0" fillId="5" borderId="4" xfId="0" applyFill="1" applyBorder="1" applyAlignment="1">
      <alignment horizontal="center" vertical="center" wrapText="1"/>
    </xf>
    <xf numFmtId="0" fontId="0" fillId="5" borderId="0" xfId="0" applyFill="1" applyAlignment="1">
      <alignment horizontal="center" vertical="center" wrapText="1"/>
    </xf>
    <xf numFmtId="0" fontId="0" fillId="5" borderId="5" xfId="0" applyFill="1" applyBorder="1" applyAlignment="1">
      <alignment horizontal="center" vertical="center" wrapText="1"/>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0" fillId="6" borderId="4" xfId="0" applyFill="1" applyBorder="1" applyAlignment="1">
      <alignment horizontal="center" vertical="center" wrapText="1"/>
    </xf>
    <xf numFmtId="0" fontId="0" fillId="6" borderId="0" xfId="0" applyFill="1" applyAlignment="1">
      <alignment horizontal="center" vertical="center" wrapText="1"/>
    </xf>
    <xf numFmtId="0" fontId="0" fillId="6" borderId="5" xfId="0" applyFill="1" applyBorder="1" applyAlignment="1">
      <alignment horizontal="center" vertical="center" wrapText="1"/>
    </xf>
    <xf numFmtId="0" fontId="2" fillId="2" borderId="8" xfId="0" applyFont="1" applyFill="1" applyBorder="1" applyAlignment="1" applyProtection="1">
      <alignment horizontal="left"/>
      <protection locked="0"/>
    </xf>
    <xf numFmtId="0" fontId="2" fillId="2" borderId="9" xfId="0" applyFont="1" applyFill="1" applyBorder="1" applyAlignment="1" applyProtection="1">
      <alignment horizontal="left"/>
      <protection locked="0"/>
    </xf>
    <xf numFmtId="0" fontId="0" fillId="0" borderId="6" xfId="0" applyBorder="1" applyAlignment="1" applyProtection="1">
      <alignment horizontal="left"/>
      <protection locked="0"/>
    </xf>
    <xf numFmtId="0" fontId="0" fillId="0" borderId="12" xfId="0" applyBorder="1" applyAlignment="1" applyProtection="1">
      <alignment horizontal="left"/>
      <protection locked="0"/>
    </xf>
    <xf numFmtId="0" fontId="0" fillId="0" borderId="7" xfId="0" applyBorder="1" applyAlignment="1" applyProtection="1">
      <alignment horizontal="left"/>
      <protection locked="0"/>
    </xf>
  </cellXfs>
  <cellStyles count="3">
    <cellStyle name="Comma [0]" xfId="1" builtinId="6"/>
    <cellStyle name="Normal" xfId="0" builtinId="0"/>
    <cellStyle name="Percent" xfId="2" builtinId="5"/>
  </cellStyles>
  <dxfs count="70">
    <dxf>
      <font>
        <b/>
        <i val="0"/>
      </font>
      <fill>
        <patternFill>
          <bgColor theme="9" tint="0.59996337778862885"/>
        </patternFill>
      </fill>
    </dxf>
    <dxf>
      <font>
        <b/>
        <i val="0"/>
        <color rgb="FFFF0000"/>
      </font>
      <fill>
        <patternFill>
          <bgColor theme="5" tint="0.79998168889431442"/>
        </patternFill>
      </fill>
    </dxf>
    <dxf>
      <numFmt numFmtId="3" formatCode="#,##0"/>
    </dxf>
    <dxf>
      <numFmt numFmtId="3" formatCode="#,##0"/>
      <protection locked="1" hidden="0"/>
    </dxf>
    <dxf>
      <numFmt numFmtId="3" formatCode="#,##0"/>
      <protection locked="0" hidden="0"/>
    </dxf>
    <dxf>
      <protection locked="0" hidden="0"/>
    </dxf>
    <dxf>
      <alignment horizontal="right" vertical="bottom" textRotation="0" wrapText="0" indent="0" justifyLastLine="0" shrinkToFit="0" readingOrder="0"/>
    </dxf>
    <dxf>
      <protection locked="0" hidden="0"/>
    </dxf>
    <dxf>
      <protection locked="0" hidden="0"/>
    </dxf>
    <dxf>
      <numFmt numFmtId="165" formatCode="dd/mm/yy;@"/>
      <alignment horizontal="center" vertical="bottom" textRotation="0" wrapText="0" indent="0" justifyLastLine="0" shrinkToFit="0" readingOrder="0"/>
    </dxf>
    <dxf>
      <numFmt numFmtId="165" formatCode="dd/mm/yy;@"/>
      <alignment horizontal="center" vertical="bottom" textRotation="0" wrapText="0" indent="0" justifyLastLine="0" shrinkToFit="0" readingOrder="0"/>
      <protection locked="0" hidden="0"/>
    </dxf>
    <dxf>
      <protection locked="1" hidden="0"/>
    </dxf>
    <dxf>
      <protection locked="0" hidden="0"/>
    </dxf>
    <dxf>
      <protection locked="0" hidden="0"/>
    </dxf>
    <dxf>
      <numFmt numFmtId="13" formatCode="0%"/>
    </dxf>
    <dxf>
      <font>
        <b val="0"/>
        <i val="0"/>
        <strike val="0"/>
        <condense val="0"/>
        <extend val="0"/>
        <outline val="0"/>
        <shadow val="0"/>
        <u val="none"/>
        <vertAlign val="baseline"/>
        <sz val="11"/>
        <color theme="1"/>
        <name val="Calibri"/>
        <family val="2"/>
        <scheme val="minor"/>
      </font>
      <numFmt numFmtId="13" formatCode="0%"/>
      <protection locked="1" hidden="0"/>
    </dxf>
    <dxf>
      <numFmt numFmtId="164" formatCode="#,##0_ ;\-#,##0\ "/>
    </dxf>
    <dxf>
      <protection locked="0" hidden="0"/>
    </dxf>
    <dxf>
      <protection locked="0" hidden="0"/>
    </dxf>
    <dxf>
      <border outline="0">
        <top style="medium">
          <color theme="1"/>
        </top>
      </border>
    </dxf>
    <dxf>
      <border outline="0">
        <bottom style="medium">
          <color theme="1"/>
        </bottom>
      </border>
    </dxf>
    <dxf>
      <font>
        <b/>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dxf>
    <dxf>
      <font>
        <b/>
        <i val="0"/>
        <strike val="0"/>
        <condense val="0"/>
        <extend val="0"/>
        <outline val="0"/>
        <shadow val="0"/>
        <u val="none"/>
        <vertAlign val="baseline"/>
        <sz val="11"/>
        <color theme="1"/>
        <name val="Calibri"/>
        <family val="2"/>
        <scheme val="minor"/>
      </font>
      <numFmt numFmtId="3" formatCode="#,##0"/>
    </dxf>
    <dxf>
      <numFmt numFmtId="3" formatCode="#,##0"/>
      <protection locked="1"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0"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0" hidden="0"/>
    </dxf>
    <dxf>
      <font>
        <b/>
        <i val="0"/>
        <strike val="0"/>
        <condense val="0"/>
        <extend val="0"/>
        <outline val="0"/>
        <shadow val="0"/>
        <u val="none"/>
        <vertAlign val="baseline"/>
        <sz val="11"/>
        <color theme="1"/>
        <name val="Calibri"/>
        <family val="2"/>
        <scheme val="minor"/>
      </font>
    </dxf>
    <dxf>
      <protection locked="0" hidden="0"/>
    </dxf>
    <dxf>
      <font>
        <b/>
        <i val="0"/>
        <strike val="0"/>
        <condense val="0"/>
        <extend val="0"/>
        <outline val="0"/>
        <shadow val="0"/>
        <u val="none"/>
        <vertAlign val="baseline"/>
        <sz val="11"/>
        <color theme="1"/>
        <name val="Calibri"/>
        <family val="2"/>
        <scheme val="minor"/>
      </font>
    </dxf>
    <dxf>
      <protection locked="0" hidden="0"/>
    </dxf>
    <dxf>
      <font>
        <b/>
        <family val="2"/>
      </font>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7" tint="0.79998168889431442"/>
        </patternFill>
      </fill>
      <protection locked="0" hidden="0"/>
    </dxf>
    <dxf>
      <font>
        <b/>
        <i val="0"/>
        <strike val="0"/>
        <condense val="0"/>
        <extend val="0"/>
        <outline val="0"/>
        <shadow val="0"/>
        <u val="none"/>
        <vertAlign val="baseline"/>
        <sz val="11"/>
        <color theme="1"/>
        <name val="Calibri"/>
        <family val="2"/>
        <scheme val="minor"/>
      </font>
      <numFmt numFmtId="13" formatCode="0%"/>
    </dxf>
    <dxf>
      <protection locked="1" hidden="0"/>
    </dxf>
    <dxf>
      <font>
        <b/>
        <i val="0"/>
        <strike val="0"/>
        <condense val="0"/>
        <extend val="0"/>
        <outline val="0"/>
        <shadow val="0"/>
        <u val="none"/>
        <vertAlign val="baseline"/>
        <sz val="11"/>
        <color theme="1"/>
        <name val="Calibri"/>
        <family val="2"/>
        <scheme val="minor"/>
      </font>
      <numFmt numFmtId="164" formatCode="#,##0_ ;\-#,##0\ "/>
    </dxf>
    <dxf>
      <numFmt numFmtId="164" formatCode="#,##0_ ;\-#,##0\ "/>
      <protection locked="0" hidden="0"/>
    </dxf>
    <dxf>
      <font>
        <b/>
        <i val="0"/>
        <strike val="0"/>
        <condense val="0"/>
        <extend val="0"/>
        <outline val="0"/>
        <shadow val="0"/>
        <u val="none"/>
        <vertAlign val="baseline"/>
        <sz val="11"/>
        <color theme="1"/>
        <name val="Calibri"/>
        <family val="2"/>
        <scheme val="minor"/>
      </font>
    </dxf>
    <dxf>
      <protection locked="0" hidden="0"/>
    </dxf>
    <dxf>
      <font>
        <b/>
        <family val="2"/>
      </font>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5" tint="0.59999389629810485"/>
        </patternFill>
      </fill>
      <protection locked="1"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1"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0"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0" hidden="0"/>
    </dxf>
    <dxf>
      <font>
        <b/>
        <i val="0"/>
        <strike val="0"/>
        <condense val="0"/>
        <extend val="0"/>
        <outline val="0"/>
        <shadow val="0"/>
        <u val="none"/>
        <vertAlign val="baseline"/>
        <sz val="11"/>
        <color theme="1"/>
        <name val="Calibri"/>
        <family val="2"/>
        <scheme val="minor"/>
      </font>
    </dxf>
    <dxf>
      <protection locked="0" hidden="0"/>
    </dxf>
    <dxf>
      <font>
        <b/>
        <i val="0"/>
        <strike val="0"/>
        <condense val="0"/>
        <extend val="0"/>
        <outline val="0"/>
        <shadow val="0"/>
        <u val="none"/>
        <vertAlign val="baseline"/>
        <sz val="11"/>
        <color theme="1"/>
        <name val="Calibri"/>
        <family val="2"/>
        <scheme val="minor"/>
      </font>
    </dxf>
    <dxf>
      <protection locked="0" hidden="0"/>
    </dxf>
    <dxf>
      <font>
        <b/>
        <family val="2"/>
      </font>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9" tint="0.79998168889431442"/>
        </patternFill>
      </fill>
      <protection locked="1" hidden="0"/>
    </dxf>
    <dxf>
      <numFmt numFmtId="3" formatCode="#,##0"/>
      <fill>
        <patternFill patternType="solid">
          <fgColor indexed="64"/>
          <bgColor theme="4" tint="0.79998168889431442"/>
        </patternFill>
      </fill>
      <alignment horizontal="right" vertical="bottom" textRotation="0" wrapText="0" indent="0" justifyLastLine="0" shrinkToFit="0" readingOrder="0"/>
    </dxf>
    <dxf>
      <numFmt numFmtId="3" formatCode="#,##0"/>
      <alignment horizontal="right" vertical="bottom" textRotation="0" wrapText="0" indent="0" justifyLastLine="0" shrinkToFit="0" readingOrder="0"/>
      <protection locked="1" hidden="0"/>
    </dxf>
    <dxf>
      <fill>
        <patternFill patternType="solid">
          <fgColor indexed="64"/>
          <bgColor theme="4" tint="0.79998168889431442"/>
        </patternFill>
      </fill>
      <alignment horizontal="right" vertical="bottom" textRotation="0" wrapText="0" indent="0" justifyLastLine="0" shrinkToFit="0" readingOrder="0"/>
    </dxf>
    <dxf>
      <numFmt numFmtId="165" formatCode="dd/mm/yy;@"/>
      <alignment horizontal="center" vertical="bottom" textRotation="0" wrapText="0" indent="0" justifyLastLine="0" shrinkToFit="0" readingOrder="0"/>
      <protection locked="0" hidden="0"/>
    </dxf>
    <dxf>
      <numFmt numFmtId="165" formatCode="dd/mm/yy;@"/>
      <fill>
        <patternFill patternType="solid">
          <fgColor indexed="64"/>
          <bgColor theme="4" tint="0.79998168889431442"/>
        </patternFill>
      </fill>
      <alignment horizontal="center" vertical="bottom" textRotation="0" wrapText="0" indent="0" justifyLastLine="0" shrinkToFit="0" readingOrder="0"/>
    </dxf>
    <dxf>
      <numFmt numFmtId="165" formatCode="dd/mm/yy;@"/>
      <alignment horizontal="center" vertical="bottom" textRotation="0" wrapText="0" indent="0" justifyLastLine="0" shrinkToFit="0" readingOrder="0"/>
      <protection locked="0" hidden="0"/>
    </dxf>
    <dxf>
      <numFmt numFmtId="165" formatCode="dd/mm/yy;@"/>
      <fill>
        <patternFill patternType="solid">
          <fgColor indexed="64"/>
          <bgColor theme="4" tint="0.79998168889431442"/>
        </patternFill>
      </fill>
      <alignment horizontal="center" vertical="bottom" textRotation="0" wrapText="0" indent="0" justifyLastLine="0" shrinkToFit="0" readingOrder="0"/>
    </dxf>
    <dxf>
      <numFmt numFmtId="165" formatCode="dd/mm/yy;@"/>
      <alignment horizontal="center" vertical="bottom" textRotation="0" wrapText="0" indent="0" justifyLastLine="0" shrinkToFit="0" readingOrder="0"/>
      <protection locked="0" hidden="0"/>
    </dxf>
    <dxf>
      <fill>
        <patternFill patternType="solid">
          <fgColor indexed="64"/>
          <bgColor theme="4" tint="0.79998168889431442"/>
        </patternFill>
      </fill>
      <alignment horizontal="center" vertical="bottom" textRotation="0" wrapText="0" indent="0" justifyLastLine="0" shrinkToFit="0" readingOrder="0"/>
    </dxf>
    <dxf>
      <protection locked="0" hidden="0"/>
    </dxf>
    <dxf>
      <fill>
        <patternFill patternType="solid">
          <fgColor indexed="64"/>
          <bgColor theme="4" tint="0.79998168889431442"/>
        </patternFill>
      </fill>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4" tint="0.7999816888943144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228600</xdr:colOff>
      <xdr:row>0</xdr:row>
      <xdr:rowOff>180976</xdr:rowOff>
    </xdr:from>
    <xdr:to>
      <xdr:col>13</xdr:col>
      <xdr:colOff>95250</xdr:colOff>
      <xdr:row>24</xdr:row>
      <xdr:rowOff>161926</xdr:rowOff>
    </xdr:to>
    <xdr:sp macro="" textlink="">
      <xdr:nvSpPr>
        <xdr:cNvPr id="2" name="TextBox 1">
          <a:extLst>
            <a:ext uri="{FF2B5EF4-FFF2-40B4-BE49-F238E27FC236}">
              <a16:creationId xmlns:a16="http://schemas.microsoft.com/office/drawing/2014/main" id="{0191257D-6A00-4CB7-8FAE-FCD0E94B8300}"/>
            </a:ext>
          </a:extLst>
        </xdr:cNvPr>
        <xdr:cNvSpPr txBox="1"/>
      </xdr:nvSpPr>
      <xdr:spPr>
        <a:xfrm>
          <a:off x="8143875" y="180976"/>
          <a:ext cx="6467475" cy="4438650"/>
        </a:xfrm>
        <a:custGeom>
          <a:avLst/>
          <a:gdLst>
            <a:gd name="connsiteX0" fmla="*/ 0 w 6467475"/>
            <a:gd name="connsiteY0" fmla="*/ 0 h 4438650"/>
            <a:gd name="connsiteX1" fmla="*/ 646748 w 6467475"/>
            <a:gd name="connsiteY1" fmla="*/ 0 h 4438650"/>
            <a:gd name="connsiteX2" fmla="*/ 1358170 w 6467475"/>
            <a:gd name="connsiteY2" fmla="*/ 0 h 4438650"/>
            <a:gd name="connsiteX3" fmla="*/ 1810893 w 6467475"/>
            <a:gd name="connsiteY3" fmla="*/ 0 h 4438650"/>
            <a:gd name="connsiteX4" fmla="*/ 2263616 w 6467475"/>
            <a:gd name="connsiteY4" fmla="*/ 0 h 4438650"/>
            <a:gd name="connsiteX5" fmla="*/ 2975039 w 6467475"/>
            <a:gd name="connsiteY5" fmla="*/ 0 h 4438650"/>
            <a:gd name="connsiteX6" fmla="*/ 3492437 w 6467475"/>
            <a:gd name="connsiteY6" fmla="*/ 0 h 4438650"/>
            <a:gd name="connsiteX7" fmla="*/ 4203859 w 6467475"/>
            <a:gd name="connsiteY7" fmla="*/ 0 h 4438650"/>
            <a:gd name="connsiteX8" fmla="*/ 4785932 w 6467475"/>
            <a:gd name="connsiteY8" fmla="*/ 0 h 4438650"/>
            <a:gd name="connsiteX9" fmla="*/ 5368004 w 6467475"/>
            <a:gd name="connsiteY9" fmla="*/ 0 h 4438650"/>
            <a:gd name="connsiteX10" fmla="*/ 6467475 w 6467475"/>
            <a:gd name="connsiteY10" fmla="*/ 0 h 4438650"/>
            <a:gd name="connsiteX11" fmla="*/ 6467475 w 6467475"/>
            <a:gd name="connsiteY11" fmla="*/ 678479 h 4438650"/>
            <a:gd name="connsiteX12" fmla="*/ 6467475 w 6467475"/>
            <a:gd name="connsiteY12" fmla="*/ 1312572 h 4438650"/>
            <a:gd name="connsiteX13" fmla="*/ 6467475 w 6467475"/>
            <a:gd name="connsiteY13" fmla="*/ 1946665 h 4438650"/>
            <a:gd name="connsiteX14" fmla="*/ 6467475 w 6467475"/>
            <a:gd name="connsiteY14" fmla="*/ 2447598 h 4438650"/>
            <a:gd name="connsiteX15" fmla="*/ 6467475 w 6467475"/>
            <a:gd name="connsiteY15" fmla="*/ 3126078 h 4438650"/>
            <a:gd name="connsiteX16" fmla="*/ 6467475 w 6467475"/>
            <a:gd name="connsiteY16" fmla="*/ 3848944 h 4438650"/>
            <a:gd name="connsiteX17" fmla="*/ 6467475 w 6467475"/>
            <a:gd name="connsiteY17" fmla="*/ 4438650 h 4438650"/>
            <a:gd name="connsiteX18" fmla="*/ 5691378 w 6467475"/>
            <a:gd name="connsiteY18" fmla="*/ 4438650 h 4438650"/>
            <a:gd name="connsiteX19" fmla="*/ 5044631 w 6467475"/>
            <a:gd name="connsiteY19" fmla="*/ 4438650 h 4438650"/>
            <a:gd name="connsiteX20" fmla="*/ 4333208 w 6467475"/>
            <a:gd name="connsiteY20" fmla="*/ 4438650 h 4438650"/>
            <a:gd name="connsiteX21" fmla="*/ 3751135 w 6467475"/>
            <a:gd name="connsiteY21" fmla="*/ 4438650 h 4438650"/>
            <a:gd name="connsiteX22" fmla="*/ 2975039 w 6467475"/>
            <a:gd name="connsiteY22" fmla="*/ 4438650 h 4438650"/>
            <a:gd name="connsiteX23" fmla="*/ 2457641 w 6467475"/>
            <a:gd name="connsiteY23" fmla="*/ 4438650 h 4438650"/>
            <a:gd name="connsiteX24" fmla="*/ 1875568 w 6467475"/>
            <a:gd name="connsiteY24" fmla="*/ 4438650 h 4438650"/>
            <a:gd name="connsiteX25" fmla="*/ 1358170 w 6467475"/>
            <a:gd name="connsiteY25" fmla="*/ 4438650 h 4438650"/>
            <a:gd name="connsiteX26" fmla="*/ 905447 w 6467475"/>
            <a:gd name="connsiteY26" fmla="*/ 4438650 h 4438650"/>
            <a:gd name="connsiteX27" fmla="*/ 0 w 6467475"/>
            <a:gd name="connsiteY27" fmla="*/ 4438650 h 4438650"/>
            <a:gd name="connsiteX28" fmla="*/ 0 w 6467475"/>
            <a:gd name="connsiteY28" fmla="*/ 3893330 h 4438650"/>
            <a:gd name="connsiteX29" fmla="*/ 0 w 6467475"/>
            <a:gd name="connsiteY29" fmla="*/ 3170464 h 4438650"/>
            <a:gd name="connsiteX30" fmla="*/ 0 w 6467475"/>
            <a:gd name="connsiteY30" fmla="*/ 2669531 h 4438650"/>
            <a:gd name="connsiteX31" fmla="*/ 0 w 6467475"/>
            <a:gd name="connsiteY31" fmla="*/ 1946665 h 4438650"/>
            <a:gd name="connsiteX32" fmla="*/ 0 w 6467475"/>
            <a:gd name="connsiteY32" fmla="*/ 1312572 h 4438650"/>
            <a:gd name="connsiteX33" fmla="*/ 0 w 6467475"/>
            <a:gd name="connsiteY33" fmla="*/ 634093 h 4438650"/>
            <a:gd name="connsiteX34" fmla="*/ 0 w 6467475"/>
            <a:gd name="connsiteY34" fmla="*/ 0 h 44386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6467475" h="4438650" fill="none" extrusionOk="0">
              <a:moveTo>
                <a:pt x="0" y="0"/>
              </a:moveTo>
              <a:cubicBezTo>
                <a:pt x="306455" y="-27531"/>
                <a:pt x="329711" y="28889"/>
                <a:pt x="646748" y="0"/>
              </a:cubicBezTo>
              <a:cubicBezTo>
                <a:pt x="963785" y="-28889"/>
                <a:pt x="1052874" y="29925"/>
                <a:pt x="1358170" y="0"/>
              </a:cubicBezTo>
              <a:cubicBezTo>
                <a:pt x="1663466" y="-29925"/>
                <a:pt x="1618236" y="-10209"/>
                <a:pt x="1810893" y="0"/>
              </a:cubicBezTo>
              <a:cubicBezTo>
                <a:pt x="2003550" y="10209"/>
                <a:pt x="2069760" y="-22123"/>
                <a:pt x="2263616" y="0"/>
              </a:cubicBezTo>
              <a:cubicBezTo>
                <a:pt x="2457472" y="22123"/>
                <a:pt x="2743391" y="5355"/>
                <a:pt x="2975039" y="0"/>
              </a:cubicBezTo>
              <a:cubicBezTo>
                <a:pt x="3206687" y="-5355"/>
                <a:pt x="3297138" y="-22977"/>
                <a:pt x="3492437" y="0"/>
              </a:cubicBezTo>
              <a:cubicBezTo>
                <a:pt x="3687736" y="22977"/>
                <a:pt x="3874620" y="19586"/>
                <a:pt x="4203859" y="0"/>
              </a:cubicBezTo>
              <a:cubicBezTo>
                <a:pt x="4533098" y="-19586"/>
                <a:pt x="4529460" y="10119"/>
                <a:pt x="4785932" y="0"/>
              </a:cubicBezTo>
              <a:cubicBezTo>
                <a:pt x="5042404" y="-10119"/>
                <a:pt x="5150477" y="-10039"/>
                <a:pt x="5368004" y="0"/>
              </a:cubicBezTo>
              <a:cubicBezTo>
                <a:pt x="5585531" y="10039"/>
                <a:pt x="6091084" y="-24223"/>
                <a:pt x="6467475" y="0"/>
              </a:cubicBezTo>
              <a:cubicBezTo>
                <a:pt x="6484584" y="313841"/>
                <a:pt x="6472234" y="446785"/>
                <a:pt x="6467475" y="678479"/>
              </a:cubicBezTo>
              <a:cubicBezTo>
                <a:pt x="6462716" y="910173"/>
                <a:pt x="6478271" y="1171220"/>
                <a:pt x="6467475" y="1312572"/>
              </a:cubicBezTo>
              <a:cubicBezTo>
                <a:pt x="6456679" y="1453924"/>
                <a:pt x="6448670" y="1800377"/>
                <a:pt x="6467475" y="1946665"/>
              </a:cubicBezTo>
              <a:cubicBezTo>
                <a:pt x="6486280" y="2092953"/>
                <a:pt x="6443852" y="2210415"/>
                <a:pt x="6467475" y="2447598"/>
              </a:cubicBezTo>
              <a:cubicBezTo>
                <a:pt x="6491098" y="2684781"/>
                <a:pt x="6487977" y="2979133"/>
                <a:pt x="6467475" y="3126078"/>
              </a:cubicBezTo>
              <a:cubicBezTo>
                <a:pt x="6446973" y="3273023"/>
                <a:pt x="6487755" y="3697935"/>
                <a:pt x="6467475" y="3848944"/>
              </a:cubicBezTo>
              <a:cubicBezTo>
                <a:pt x="6447195" y="3999953"/>
                <a:pt x="6471644" y="4197049"/>
                <a:pt x="6467475" y="4438650"/>
              </a:cubicBezTo>
              <a:cubicBezTo>
                <a:pt x="6293567" y="4426483"/>
                <a:pt x="5922865" y="4467124"/>
                <a:pt x="5691378" y="4438650"/>
              </a:cubicBezTo>
              <a:cubicBezTo>
                <a:pt x="5459891" y="4410176"/>
                <a:pt x="5218752" y="4438865"/>
                <a:pt x="5044631" y="4438650"/>
              </a:cubicBezTo>
              <a:cubicBezTo>
                <a:pt x="4870510" y="4438435"/>
                <a:pt x="4517300" y="4442104"/>
                <a:pt x="4333208" y="4438650"/>
              </a:cubicBezTo>
              <a:cubicBezTo>
                <a:pt x="4149116" y="4435196"/>
                <a:pt x="4031763" y="4467131"/>
                <a:pt x="3751135" y="4438650"/>
              </a:cubicBezTo>
              <a:cubicBezTo>
                <a:pt x="3470507" y="4410169"/>
                <a:pt x="3133900" y="4449453"/>
                <a:pt x="2975039" y="4438650"/>
              </a:cubicBezTo>
              <a:cubicBezTo>
                <a:pt x="2816178" y="4427847"/>
                <a:pt x="2704808" y="4443833"/>
                <a:pt x="2457641" y="4438650"/>
              </a:cubicBezTo>
              <a:cubicBezTo>
                <a:pt x="2210474" y="4433467"/>
                <a:pt x="2163481" y="4451899"/>
                <a:pt x="1875568" y="4438650"/>
              </a:cubicBezTo>
              <a:cubicBezTo>
                <a:pt x="1587655" y="4425401"/>
                <a:pt x="1547898" y="4453353"/>
                <a:pt x="1358170" y="4438650"/>
              </a:cubicBezTo>
              <a:cubicBezTo>
                <a:pt x="1168442" y="4423947"/>
                <a:pt x="1017008" y="4429616"/>
                <a:pt x="905447" y="4438650"/>
              </a:cubicBezTo>
              <a:cubicBezTo>
                <a:pt x="793886" y="4447684"/>
                <a:pt x="283307" y="4413457"/>
                <a:pt x="0" y="4438650"/>
              </a:cubicBezTo>
              <a:cubicBezTo>
                <a:pt x="25375" y="4202564"/>
                <a:pt x="11400" y="4023139"/>
                <a:pt x="0" y="3893330"/>
              </a:cubicBezTo>
              <a:cubicBezTo>
                <a:pt x="-11400" y="3763521"/>
                <a:pt x="-15140" y="3319162"/>
                <a:pt x="0" y="3170464"/>
              </a:cubicBezTo>
              <a:cubicBezTo>
                <a:pt x="15140" y="3021766"/>
                <a:pt x="-21685" y="2785788"/>
                <a:pt x="0" y="2669531"/>
              </a:cubicBezTo>
              <a:cubicBezTo>
                <a:pt x="21685" y="2553274"/>
                <a:pt x="9183" y="2097965"/>
                <a:pt x="0" y="1946665"/>
              </a:cubicBezTo>
              <a:cubicBezTo>
                <a:pt x="-9183" y="1795365"/>
                <a:pt x="14088" y="1452578"/>
                <a:pt x="0" y="1312572"/>
              </a:cubicBezTo>
              <a:cubicBezTo>
                <a:pt x="-14088" y="1172566"/>
                <a:pt x="32790" y="929226"/>
                <a:pt x="0" y="634093"/>
              </a:cubicBezTo>
              <a:cubicBezTo>
                <a:pt x="-32790" y="338960"/>
                <a:pt x="11405" y="268403"/>
                <a:pt x="0" y="0"/>
              </a:cubicBezTo>
              <a:close/>
            </a:path>
            <a:path w="6467475" h="4438650" stroke="0" extrusionOk="0">
              <a:moveTo>
                <a:pt x="0" y="0"/>
              </a:moveTo>
              <a:cubicBezTo>
                <a:pt x="179719" y="21497"/>
                <a:pt x="494638" y="3394"/>
                <a:pt x="646748" y="0"/>
              </a:cubicBezTo>
              <a:cubicBezTo>
                <a:pt x="798858" y="-3394"/>
                <a:pt x="1172886" y="-26728"/>
                <a:pt x="1422845" y="0"/>
              </a:cubicBezTo>
              <a:cubicBezTo>
                <a:pt x="1672804" y="26728"/>
                <a:pt x="1803232" y="-25367"/>
                <a:pt x="2134267" y="0"/>
              </a:cubicBezTo>
              <a:cubicBezTo>
                <a:pt x="2465302" y="25367"/>
                <a:pt x="2582420" y="18979"/>
                <a:pt x="2845689" y="0"/>
              </a:cubicBezTo>
              <a:cubicBezTo>
                <a:pt x="3108958" y="-18979"/>
                <a:pt x="3271614" y="-28156"/>
                <a:pt x="3557111" y="0"/>
              </a:cubicBezTo>
              <a:cubicBezTo>
                <a:pt x="3842608" y="28156"/>
                <a:pt x="3853966" y="-16358"/>
                <a:pt x="4009835" y="0"/>
              </a:cubicBezTo>
              <a:cubicBezTo>
                <a:pt x="4165704" y="16358"/>
                <a:pt x="4349606" y="31549"/>
                <a:pt x="4656582" y="0"/>
              </a:cubicBezTo>
              <a:cubicBezTo>
                <a:pt x="4963558" y="-31549"/>
                <a:pt x="5272477" y="-28797"/>
                <a:pt x="5432679" y="0"/>
              </a:cubicBezTo>
              <a:cubicBezTo>
                <a:pt x="5592881" y="28797"/>
                <a:pt x="6253425" y="-11079"/>
                <a:pt x="6467475" y="0"/>
              </a:cubicBezTo>
              <a:cubicBezTo>
                <a:pt x="6473920" y="201530"/>
                <a:pt x="6452738" y="262612"/>
                <a:pt x="6467475" y="500933"/>
              </a:cubicBezTo>
              <a:cubicBezTo>
                <a:pt x="6482212" y="739254"/>
                <a:pt x="6491999" y="848353"/>
                <a:pt x="6467475" y="1046253"/>
              </a:cubicBezTo>
              <a:cubicBezTo>
                <a:pt x="6442951" y="1244153"/>
                <a:pt x="6501001" y="1536023"/>
                <a:pt x="6467475" y="1769119"/>
              </a:cubicBezTo>
              <a:cubicBezTo>
                <a:pt x="6433949" y="2002215"/>
                <a:pt x="6488519" y="2208449"/>
                <a:pt x="6467475" y="2358825"/>
              </a:cubicBezTo>
              <a:cubicBezTo>
                <a:pt x="6446431" y="2509201"/>
                <a:pt x="6456638" y="2911939"/>
                <a:pt x="6467475" y="3081691"/>
              </a:cubicBezTo>
              <a:cubicBezTo>
                <a:pt x="6478312" y="3251443"/>
                <a:pt x="6447424" y="3362662"/>
                <a:pt x="6467475" y="3627011"/>
              </a:cubicBezTo>
              <a:cubicBezTo>
                <a:pt x="6487526" y="3891360"/>
                <a:pt x="6490203" y="4091776"/>
                <a:pt x="6467475" y="4438650"/>
              </a:cubicBezTo>
              <a:cubicBezTo>
                <a:pt x="6182471" y="4441958"/>
                <a:pt x="6175834" y="4453485"/>
                <a:pt x="5885402" y="4438650"/>
              </a:cubicBezTo>
              <a:cubicBezTo>
                <a:pt x="5594970" y="4423815"/>
                <a:pt x="5483204" y="4412803"/>
                <a:pt x="5109305" y="4438650"/>
              </a:cubicBezTo>
              <a:cubicBezTo>
                <a:pt x="4735406" y="4464497"/>
                <a:pt x="4733884" y="4442138"/>
                <a:pt x="4527233" y="4438650"/>
              </a:cubicBezTo>
              <a:cubicBezTo>
                <a:pt x="4320582" y="4435162"/>
                <a:pt x="4003272" y="4450952"/>
                <a:pt x="3751135" y="4438650"/>
              </a:cubicBezTo>
              <a:cubicBezTo>
                <a:pt x="3498998" y="4426348"/>
                <a:pt x="3467061" y="4448214"/>
                <a:pt x="3298412" y="4438650"/>
              </a:cubicBezTo>
              <a:cubicBezTo>
                <a:pt x="3129763" y="4429086"/>
                <a:pt x="2951946" y="4447357"/>
                <a:pt x="2781014" y="4438650"/>
              </a:cubicBezTo>
              <a:cubicBezTo>
                <a:pt x="2610082" y="4429943"/>
                <a:pt x="2314567" y="4421753"/>
                <a:pt x="2069592" y="4438650"/>
              </a:cubicBezTo>
              <a:cubicBezTo>
                <a:pt x="1824617" y="4455547"/>
                <a:pt x="1551010" y="4455288"/>
                <a:pt x="1293495" y="4438650"/>
              </a:cubicBezTo>
              <a:cubicBezTo>
                <a:pt x="1035980" y="4422012"/>
                <a:pt x="858439" y="4434926"/>
                <a:pt x="646747" y="4438650"/>
              </a:cubicBezTo>
              <a:cubicBezTo>
                <a:pt x="435055" y="4442374"/>
                <a:pt x="231817" y="4418371"/>
                <a:pt x="0" y="4438650"/>
              </a:cubicBezTo>
              <a:cubicBezTo>
                <a:pt x="-29808" y="4258289"/>
                <a:pt x="-2508" y="4044870"/>
                <a:pt x="0" y="3715784"/>
              </a:cubicBezTo>
              <a:cubicBezTo>
                <a:pt x="2508" y="3386698"/>
                <a:pt x="-19749" y="3362012"/>
                <a:pt x="0" y="3170464"/>
              </a:cubicBezTo>
              <a:cubicBezTo>
                <a:pt x="19749" y="2978916"/>
                <a:pt x="-18092" y="2772274"/>
                <a:pt x="0" y="2491985"/>
              </a:cubicBezTo>
              <a:cubicBezTo>
                <a:pt x="18092" y="2211696"/>
                <a:pt x="-16137" y="2154006"/>
                <a:pt x="0" y="1946665"/>
              </a:cubicBezTo>
              <a:cubicBezTo>
                <a:pt x="16137" y="1739324"/>
                <a:pt x="-8668" y="1499094"/>
                <a:pt x="0" y="1223799"/>
              </a:cubicBezTo>
              <a:cubicBezTo>
                <a:pt x="8668" y="948504"/>
                <a:pt x="3339" y="873719"/>
                <a:pt x="0" y="545320"/>
              </a:cubicBezTo>
              <a:cubicBezTo>
                <a:pt x="-3339" y="216921"/>
                <a:pt x="-19965" y="189749"/>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algn="ctr" rtl="0" eaLnBrk="0" fontAlgn="base" hangingPunct="0"/>
          <a:r>
            <a:rPr lang="is-IS" sz="1400" b="1">
              <a:solidFill>
                <a:schemeClr val="dk1"/>
              </a:solidFill>
              <a:effectLst/>
              <a:latin typeface="+mn-lt"/>
              <a:ea typeface="+mn-ea"/>
              <a:cs typeface="+mn-cs"/>
            </a:rPr>
            <a:t>Heilræði og ábendingar</a:t>
          </a:r>
        </a:p>
        <a:p>
          <a:pPr rtl="0" eaLnBrk="0" fontAlgn="base" hangingPunct="0"/>
          <a:r>
            <a:rPr lang="is-IS" sz="1200">
              <a:solidFill>
                <a:schemeClr val="dk1"/>
              </a:solidFill>
              <a:effectLst/>
              <a:latin typeface="+mn-lt"/>
              <a:ea typeface="+mn-ea"/>
              <a:cs typeface="+mn-cs"/>
            </a:rPr>
            <a:t>Vel ígrunduð verkáætlun er undirstaða árangursríkrar verkefnastjórnunar. Finnst þér</a:t>
          </a:r>
          <a:r>
            <a:rPr lang="is-IS" sz="1200" baseline="0">
              <a:solidFill>
                <a:schemeClr val="dk1"/>
              </a:solidFill>
              <a:effectLst/>
              <a:latin typeface="+mn-lt"/>
              <a:ea typeface="+mn-ea"/>
              <a:cs typeface="+mn-cs"/>
            </a:rPr>
            <a:t> verkáætlunin þín trúverðug? Er líklegt að skipulagið geri hugmyndina þína að veruleika?</a:t>
          </a:r>
          <a:br>
            <a:rPr lang="is-IS" sz="1200" baseline="0">
              <a:solidFill>
                <a:schemeClr val="dk1"/>
              </a:solidFill>
              <a:effectLst/>
              <a:latin typeface="+mn-lt"/>
              <a:ea typeface="+mn-ea"/>
              <a:cs typeface="+mn-cs"/>
            </a:rPr>
          </a:br>
          <a:endParaRPr lang="is-IS" sz="1200">
            <a:solidFill>
              <a:schemeClr val="dk1"/>
            </a:solidFill>
            <a:effectLst/>
            <a:latin typeface="+mn-lt"/>
            <a:ea typeface="+mn-ea"/>
            <a:cs typeface="+mn-cs"/>
          </a:endParaRPr>
        </a:p>
        <a:p>
          <a:pPr rtl="0" eaLnBrk="0" fontAlgn="base" hangingPunct="0"/>
          <a:r>
            <a:rPr lang="is-IS" sz="1200">
              <a:solidFill>
                <a:schemeClr val="dk1"/>
              </a:solidFill>
              <a:effectLst/>
              <a:latin typeface="+mn-lt"/>
              <a:ea typeface="+mn-ea"/>
              <a:cs typeface="+mn-cs"/>
            </a:rPr>
            <a:t>Það fer eftir eðli og umfangi verkefna hvernig og hvort æskilegt er að skipta því upp í verkþætti. </a:t>
          </a:r>
        </a:p>
        <a:p>
          <a:pPr rtl="0" eaLnBrk="0" fontAlgn="base" hangingPunct="0"/>
          <a:r>
            <a:rPr lang="is-IS" sz="1200">
              <a:solidFill>
                <a:schemeClr val="dk1"/>
              </a:solidFill>
              <a:effectLst/>
              <a:latin typeface="+mn-lt"/>
              <a:ea typeface="+mn-ea"/>
              <a:cs typeface="+mn-cs"/>
            </a:rPr>
            <a:t>Sum verkefni eru unnin í áföngum sem tilgreina mætti sem verkþætti,</a:t>
          </a:r>
          <a:r>
            <a:rPr lang="is-IS" sz="1200" baseline="0">
              <a:solidFill>
                <a:schemeClr val="dk1"/>
              </a:solidFill>
              <a:effectLst/>
              <a:latin typeface="+mn-lt"/>
              <a:ea typeface="+mn-ea"/>
              <a:cs typeface="+mn-cs"/>
            </a:rPr>
            <a:t> t.d.</a:t>
          </a:r>
          <a:r>
            <a:rPr lang="is-IS" sz="1200">
              <a:solidFill>
                <a:schemeClr val="dk1"/>
              </a:solidFill>
              <a:effectLst/>
              <a:latin typeface="+mn-lt"/>
              <a:ea typeface="+mn-ea"/>
              <a:cs typeface="+mn-cs"/>
            </a:rPr>
            <a:t> </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undirbúningur</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framkvæmd</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úrvinnsla </a:t>
          </a:r>
          <a:br>
            <a:rPr lang="is-IS" sz="1200">
              <a:solidFill>
                <a:schemeClr val="dk1"/>
              </a:solidFill>
              <a:effectLst/>
              <a:latin typeface="+mn-lt"/>
              <a:ea typeface="+mn-ea"/>
              <a:cs typeface="+mn-cs"/>
            </a:rPr>
          </a:br>
          <a:endParaRPr lang="is-IS" sz="1200">
            <a:solidFill>
              <a:schemeClr val="dk1"/>
            </a:solidFill>
            <a:effectLst/>
            <a:latin typeface="+mn-lt"/>
            <a:ea typeface="+mn-ea"/>
            <a:cs typeface="+mn-cs"/>
          </a:endParaRPr>
        </a:p>
        <a:p>
          <a:pPr rtl="0" eaLnBrk="0" fontAlgn="base" hangingPunct="0"/>
          <a:r>
            <a:rPr lang="is-IS" sz="1200">
              <a:solidFill>
                <a:schemeClr val="dk1"/>
              </a:solidFill>
              <a:effectLst/>
              <a:latin typeface="+mn-lt"/>
              <a:ea typeface="+mn-ea"/>
              <a:cs typeface="+mn-cs"/>
            </a:rPr>
            <a:t>Sum verkefni fela í sér fleiri en eina afurð sem tilgreina mætti sem verkþætti </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markaðsrannsókn</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viðskiptaáætlun</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vefsíða</a:t>
          </a:r>
        </a:p>
        <a:p>
          <a:pPr rtl="0" eaLnBrk="0" fontAlgn="base" hangingPunct="0"/>
          <a:endParaRPr lang="is-IS" sz="1200">
            <a:solidFill>
              <a:schemeClr val="dk1"/>
            </a:solidFill>
            <a:effectLst/>
            <a:latin typeface="+mn-lt"/>
            <a:ea typeface="+mn-ea"/>
            <a:cs typeface="+mn-cs"/>
          </a:endParaRPr>
        </a:p>
        <a:p>
          <a:pPr rtl="0" eaLnBrk="0" fontAlgn="base" hangingPunct="0"/>
          <a:r>
            <a:rPr lang="is-IS" sz="1200">
              <a:solidFill>
                <a:schemeClr val="dk1"/>
              </a:solidFill>
              <a:effectLst/>
              <a:latin typeface="+mn-lt"/>
              <a:ea typeface="+mn-ea"/>
              <a:cs typeface="+mn-cs"/>
            </a:rPr>
            <a:t>Athugið að verkþáttur er ekki það sama og verk.</a:t>
          </a:r>
        </a:p>
        <a:p>
          <a:pPr rtl="0" eaLnBrk="0" fontAlgn="base" hangingPunct="0"/>
          <a:r>
            <a:rPr lang="is-IS" sz="1200">
              <a:solidFill>
                <a:schemeClr val="dk1"/>
              </a:solidFill>
              <a:effectLst/>
              <a:latin typeface="+mn-lt"/>
              <a:ea typeface="+mn-ea"/>
              <a:cs typeface="+mn-cs"/>
            </a:rPr>
            <a:t>Verk getur</a:t>
          </a:r>
          <a:r>
            <a:rPr lang="is-IS" sz="1200" baseline="0">
              <a:solidFill>
                <a:schemeClr val="dk1"/>
              </a:solidFill>
              <a:effectLst/>
              <a:latin typeface="+mn-lt"/>
              <a:ea typeface="+mn-ea"/>
              <a:cs typeface="+mn-cs"/>
            </a:rPr>
            <a:t> verið einstakur kostnaðarliður sem fellur undir verkþáttinn. </a:t>
          </a:r>
        </a:p>
        <a:p>
          <a:pPr rtl="0" eaLnBrk="0" fontAlgn="base" hangingPunct="0"/>
          <a:endParaRPr lang="is-IS" sz="1200" baseline="0">
            <a:solidFill>
              <a:schemeClr val="dk1"/>
            </a:solidFill>
            <a:effectLst/>
            <a:latin typeface="+mn-lt"/>
            <a:ea typeface="+mn-ea"/>
            <a:cs typeface="+mn-cs"/>
          </a:endParaRPr>
        </a:p>
        <a:p>
          <a:pPr rtl="0" eaLnBrk="0" fontAlgn="base" hangingPunct="0"/>
          <a:r>
            <a:rPr lang="is-IS" sz="1200" baseline="0">
              <a:solidFill>
                <a:schemeClr val="dk1"/>
              </a:solidFill>
              <a:effectLst/>
              <a:latin typeface="+mn-lt"/>
              <a:ea typeface="+mn-ea"/>
              <a:cs typeface="+mn-cs"/>
            </a:rPr>
            <a:t>Dæmi: ef verkefnið er einhvers konar listviðburður og verkþættirnir eru </a:t>
          </a:r>
          <a:r>
            <a:rPr lang="is-IS" sz="1200" i="1" baseline="0">
              <a:solidFill>
                <a:schemeClr val="dk1"/>
              </a:solidFill>
              <a:effectLst/>
              <a:latin typeface="+mn-lt"/>
              <a:ea typeface="+mn-ea"/>
              <a:cs typeface="+mn-cs"/>
            </a:rPr>
            <a:t>undirbúningur, framkvæmd og úrvinnsla </a:t>
          </a:r>
          <a:r>
            <a:rPr lang="is-IS" sz="1200" i="0" baseline="0">
              <a:solidFill>
                <a:schemeClr val="dk1"/>
              </a:solidFill>
              <a:effectLst/>
              <a:latin typeface="+mn-lt"/>
              <a:ea typeface="+mn-ea"/>
              <a:cs typeface="+mn-cs"/>
            </a:rPr>
            <a:t>(verkþættir gætu verið aðrir),</a:t>
          </a:r>
          <a:r>
            <a:rPr lang="is-IS" sz="1200" i="1" baseline="0">
              <a:solidFill>
                <a:schemeClr val="dk1"/>
              </a:solidFill>
              <a:effectLst/>
              <a:latin typeface="+mn-lt"/>
              <a:ea typeface="+mn-ea"/>
              <a:cs typeface="+mn-cs"/>
            </a:rPr>
            <a:t> </a:t>
          </a:r>
          <a:r>
            <a:rPr lang="is-IS" sz="1200" i="0" baseline="0">
              <a:solidFill>
                <a:schemeClr val="dk1"/>
              </a:solidFill>
              <a:effectLst/>
              <a:latin typeface="+mn-lt"/>
              <a:ea typeface="+mn-ea"/>
              <a:cs typeface="+mn-cs"/>
            </a:rPr>
            <a:t>þá væri t.d. greiðsla til listafólks einn af kostnaðarliðum framkvæmdar. </a:t>
          </a:r>
        </a:p>
        <a:p>
          <a:pPr rtl="0" eaLnBrk="0" fontAlgn="base" hangingPunct="0"/>
          <a:endParaRPr lang="is-IS" sz="1200">
            <a:solidFill>
              <a:schemeClr val="dk1"/>
            </a:solidFill>
            <a:effectLst/>
            <a:latin typeface="+mn-lt"/>
            <a:ea typeface="+mn-ea"/>
            <a:cs typeface="+mn-cs"/>
          </a:endParaRPr>
        </a:p>
        <a:p>
          <a:pPr rtl="0" eaLnBrk="0" fontAlgn="base" hangingPunct="0"/>
          <a:r>
            <a:rPr lang="is-IS" sz="1200">
              <a:solidFill>
                <a:schemeClr val="dk1"/>
              </a:solidFill>
              <a:effectLst/>
              <a:latin typeface="+mn-lt"/>
              <a:ea typeface="+mn-ea"/>
              <a:cs typeface="+mn-cs"/>
            </a:rPr>
            <a:t>Athugið að kostnaður sem fellur til fyrir lok umsóknarfrests er ekki styrkhæfur.</a:t>
          </a:r>
          <a:endParaRPr lang="en-US" sz="1200" b="1"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1</xdr:row>
      <xdr:rowOff>19051</xdr:rowOff>
    </xdr:from>
    <xdr:to>
      <xdr:col>15</xdr:col>
      <xdr:colOff>57150</xdr:colOff>
      <xdr:row>19</xdr:row>
      <xdr:rowOff>142875</xdr:rowOff>
    </xdr:to>
    <xdr:sp macro="" textlink="">
      <xdr:nvSpPr>
        <xdr:cNvPr id="2" name="TextBox 1">
          <a:extLst>
            <a:ext uri="{FF2B5EF4-FFF2-40B4-BE49-F238E27FC236}">
              <a16:creationId xmlns:a16="http://schemas.microsoft.com/office/drawing/2014/main" id="{2FC189EE-9868-3CAF-F8DA-344917584F75}"/>
            </a:ext>
          </a:extLst>
        </xdr:cNvPr>
        <xdr:cNvSpPr txBox="1"/>
      </xdr:nvSpPr>
      <xdr:spPr>
        <a:xfrm>
          <a:off x="7762875" y="276226"/>
          <a:ext cx="6467475" cy="3629024"/>
        </a:xfrm>
        <a:custGeom>
          <a:avLst/>
          <a:gdLst>
            <a:gd name="connsiteX0" fmla="*/ 0 w 6467475"/>
            <a:gd name="connsiteY0" fmla="*/ 0 h 3629024"/>
            <a:gd name="connsiteX1" fmla="*/ 776097 w 6467475"/>
            <a:gd name="connsiteY1" fmla="*/ 0 h 3629024"/>
            <a:gd name="connsiteX2" fmla="*/ 1422845 w 6467475"/>
            <a:gd name="connsiteY2" fmla="*/ 0 h 3629024"/>
            <a:gd name="connsiteX3" fmla="*/ 1940243 w 6467475"/>
            <a:gd name="connsiteY3" fmla="*/ 0 h 3629024"/>
            <a:gd name="connsiteX4" fmla="*/ 2392966 w 6467475"/>
            <a:gd name="connsiteY4" fmla="*/ 0 h 3629024"/>
            <a:gd name="connsiteX5" fmla="*/ 3104388 w 6467475"/>
            <a:gd name="connsiteY5" fmla="*/ 0 h 3629024"/>
            <a:gd name="connsiteX6" fmla="*/ 3557111 w 6467475"/>
            <a:gd name="connsiteY6" fmla="*/ 0 h 3629024"/>
            <a:gd name="connsiteX7" fmla="*/ 4009835 w 6467475"/>
            <a:gd name="connsiteY7" fmla="*/ 0 h 3629024"/>
            <a:gd name="connsiteX8" fmla="*/ 4721257 w 6467475"/>
            <a:gd name="connsiteY8" fmla="*/ 0 h 3629024"/>
            <a:gd name="connsiteX9" fmla="*/ 5238655 w 6467475"/>
            <a:gd name="connsiteY9" fmla="*/ 0 h 3629024"/>
            <a:gd name="connsiteX10" fmla="*/ 6467475 w 6467475"/>
            <a:gd name="connsiteY10" fmla="*/ 0 h 3629024"/>
            <a:gd name="connsiteX11" fmla="*/ 6467475 w 6467475"/>
            <a:gd name="connsiteY11" fmla="*/ 568547 h 3629024"/>
            <a:gd name="connsiteX12" fmla="*/ 6467475 w 6467475"/>
            <a:gd name="connsiteY12" fmla="*/ 1245965 h 3629024"/>
            <a:gd name="connsiteX13" fmla="*/ 6467475 w 6467475"/>
            <a:gd name="connsiteY13" fmla="*/ 1778222 h 3629024"/>
            <a:gd name="connsiteX14" fmla="*/ 6467475 w 6467475"/>
            <a:gd name="connsiteY14" fmla="*/ 2274188 h 3629024"/>
            <a:gd name="connsiteX15" fmla="*/ 6467475 w 6467475"/>
            <a:gd name="connsiteY15" fmla="*/ 2879026 h 3629024"/>
            <a:gd name="connsiteX16" fmla="*/ 6467475 w 6467475"/>
            <a:gd name="connsiteY16" fmla="*/ 3629024 h 3629024"/>
            <a:gd name="connsiteX17" fmla="*/ 6014752 w 6467475"/>
            <a:gd name="connsiteY17" fmla="*/ 3629024 h 3629024"/>
            <a:gd name="connsiteX18" fmla="*/ 5562029 w 6467475"/>
            <a:gd name="connsiteY18" fmla="*/ 3629024 h 3629024"/>
            <a:gd name="connsiteX19" fmla="*/ 4979956 w 6467475"/>
            <a:gd name="connsiteY19" fmla="*/ 3629024 h 3629024"/>
            <a:gd name="connsiteX20" fmla="*/ 4397883 w 6467475"/>
            <a:gd name="connsiteY20" fmla="*/ 3629024 h 3629024"/>
            <a:gd name="connsiteX21" fmla="*/ 3751135 w 6467475"/>
            <a:gd name="connsiteY21" fmla="*/ 3629024 h 3629024"/>
            <a:gd name="connsiteX22" fmla="*/ 3104388 w 6467475"/>
            <a:gd name="connsiteY22" fmla="*/ 3629024 h 3629024"/>
            <a:gd name="connsiteX23" fmla="*/ 2392966 w 6467475"/>
            <a:gd name="connsiteY23" fmla="*/ 3629024 h 3629024"/>
            <a:gd name="connsiteX24" fmla="*/ 1810893 w 6467475"/>
            <a:gd name="connsiteY24" fmla="*/ 3629024 h 3629024"/>
            <a:gd name="connsiteX25" fmla="*/ 1034796 w 6467475"/>
            <a:gd name="connsiteY25" fmla="*/ 3629024 h 3629024"/>
            <a:gd name="connsiteX26" fmla="*/ 0 w 6467475"/>
            <a:gd name="connsiteY26" fmla="*/ 3629024 h 3629024"/>
            <a:gd name="connsiteX27" fmla="*/ 0 w 6467475"/>
            <a:gd name="connsiteY27" fmla="*/ 3060477 h 3629024"/>
            <a:gd name="connsiteX28" fmla="*/ 0 w 6467475"/>
            <a:gd name="connsiteY28" fmla="*/ 2564510 h 3629024"/>
            <a:gd name="connsiteX29" fmla="*/ 0 w 6467475"/>
            <a:gd name="connsiteY29" fmla="*/ 1887092 h 3629024"/>
            <a:gd name="connsiteX30" fmla="*/ 0 w 6467475"/>
            <a:gd name="connsiteY30" fmla="*/ 1282255 h 3629024"/>
            <a:gd name="connsiteX31" fmla="*/ 0 w 6467475"/>
            <a:gd name="connsiteY31" fmla="*/ 604837 h 3629024"/>
            <a:gd name="connsiteX32" fmla="*/ 0 w 6467475"/>
            <a:gd name="connsiteY32" fmla="*/ 0 h 36290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6467475" h="3629024" fill="none" extrusionOk="0">
              <a:moveTo>
                <a:pt x="0" y="0"/>
              </a:moveTo>
              <a:cubicBezTo>
                <a:pt x="377407" y="17872"/>
                <a:pt x="465583" y="20748"/>
                <a:pt x="776097" y="0"/>
              </a:cubicBezTo>
              <a:cubicBezTo>
                <a:pt x="1086611" y="-20748"/>
                <a:pt x="1135237" y="-381"/>
                <a:pt x="1422845" y="0"/>
              </a:cubicBezTo>
              <a:cubicBezTo>
                <a:pt x="1710453" y="381"/>
                <a:pt x="1691327" y="-20613"/>
                <a:pt x="1940243" y="0"/>
              </a:cubicBezTo>
              <a:cubicBezTo>
                <a:pt x="2189159" y="20613"/>
                <a:pt x="2249893" y="13710"/>
                <a:pt x="2392966" y="0"/>
              </a:cubicBezTo>
              <a:cubicBezTo>
                <a:pt x="2536039" y="-13710"/>
                <a:pt x="2799092" y="29925"/>
                <a:pt x="3104388" y="0"/>
              </a:cubicBezTo>
              <a:cubicBezTo>
                <a:pt x="3409684" y="-29925"/>
                <a:pt x="3364454" y="-10209"/>
                <a:pt x="3557111" y="0"/>
              </a:cubicBezTo>
              <a:cubicBezTo>
                <a:pt x="3749768" y="10209"/>
                <a:pt x="3811959" y="14823"/>
                <a:pt x="4009835" y="0"/>
              </a:cubicBezTo>
              <a:cubicBezTo>
                <a:pt x="4207711" y="-14823"/>
                <a:pt x="4495076" y="10319"/>
                <a:pt x="4721257" y="0"/>
              </a:cubicBezTo>
              <a:cubicBezTo>
                <a:pt x="4947438" y="-10319"/>
                <a:pt x="5043356" y="-22977"/>
                <a:pt x="5238655" y="0"/>
              </a:cubicBezTo>
              <a:cubicBezTo>
                <a:pt x="5433954" y="22977"/>
                <a:pt x="5963418" y="44842"/>
                <a:pt x="6467475" y="0"/>
              </a:cubicBezTo>
              <a:cubicBezTo>
                <a:pt x="6466503" y="253847"/>
                <a:pt x="6443524" y="401358"/>
                <a:pt x="6467475" y="568547"/>
              </a:cubicBezTo>
              <a:cubicBezTo>
                <a:pt x="6491426" y="735736"/>
                <a:pt x="6445556" y="1009589"/>
                <a:pt x="6467475" y="1245965"/>
              </a:cubicBezTo>
              <a:cubicBezTo>
                <a:pt x="6489394" y="1482341"/>
                <a:pt x="6442528" y="1593297"/>
                <a:pt x="6467475" y="1778222"/>
              </a:cubicBezTo>
              <a:cubicBezTo>
                <a:pt x="6492422" y="1963147"/>
                <a:pt x="6479909" y="2028709"/>
                <a:pt x="6467475" y="2274188"/>
              </a:cubicBezTo>
              <a:cubicBezTo>
                <a:pt x="6455041" y="2519667"/>
                <a:pt x="6459829" y="2600363"/>
                <a:pt x="6467475" y="2879026"/>
              </a:cubicBezTo>
              <a:cubicBezTo>
                <a:pt x="6475121" y="3157689"/>
                <a:pt x="6475815" y="3351576"/>
                <a:pt x="6467475" y="3629024"/>
              </a:cubicBezTo>
              <a:cubicBezTo>
                <a:pt x="6305753" y="3642720"/>
                <a:pt x="6230188" y="3609006"/>
                <a:pt x="6014752" y="3629024"/>
              </a:cubicBezTo>
              <a:cubicBezTo>
                <a:pt x="5799316" y="3649042"/>
                <a:pt x="5744348" y="3616441"/>
                <a:pt x="5562029" y="3629024"/>
              </a:cubicBezTo>
              <a:cubicBezTo>
                <a:pt x="5379710" y="3641607"/>
                <a:pt x="5237443" y="3629200"/>
                <a:pt x="4979956" y="3629024"/>
              </a:cubicBezTo>
              <a:cubicBezTo>
                <a:pt x="4722469" y="3628848"/>
                <a:pt x="4679181" y="3628243"/>
                <a:pt x="4397883" y="3629024"/>
              </a:cubicBezTo>
              <a:cubicBezTo>
                <a:pt x="4116585" y="3629805"/>
                <a:pt x="4073453" y="3638484"/>
                <a:pt x="3751135" y="3629024"/>
              </a:cubicBezTo>
              <a:cubicBezTo>
                <a:pt x="3428817" y="3619564"/>
                <a:pt x="3278509" y="3629239"/>
                <a:pt x="3104388" y="3629024"/>
              </a:cubicBezTo>
              <a:cubicBezTo>
                <a:pt x="2930267" y="3628809"/>
                <a:pt x="2571982" y="3628975"/>
                <a:pt x="2392966" y="3629024"/>
              </a:cubicBezTo>
              <a:cubicBezTo>
                <a:pt x="2213950" y="3629073"/>
                <a:pt x="2091521" y="3657505"/>
                <a:pt x="1810893" y="3629024"/>
              </a:cubicBezTo>
              <a:cubicBezTo>
                <a:pt x="1530265" y="3600543"/>
                <a:pt x="1194405" y="3641114"/>
                <a:pt x="1034796" y="3629024"/>
              </a:cubicBezTo>
              <a:cubicBezTo>
                <a:pt x="875187" y="3616934"/>
                <a:pt x="494832" y="3660077"/>
                <a:pt x="0" y="3629024"/>
              </a:cubicBezTo>
              <a:cubicBezTo>
                <a:pt x="17077" y="3490780"/>
                <a:pt x="-14438" y="3338592"/>
                <a:pt x="0" y="3060477"/>
              </a:cubicBezTo>
              <a:cubicBezTo>
                <a:pt x="14438" y="2782362"/>
                <a:pt x="14363" y="2802850"/>
                <a:pt x="0" y="2564510"/>
              </a:cubicBezTo>
              <a:cubicBezTo>
                <a:pt x="-14363" y="2326170"/>
                <a:pt x="25690" y="2126614"/>
                <a:pt x="0" y="1887092"/>
              </a:cubicBezTo>
              <a:cubicBezTo>
                <a:pt x="-25690" y="1647570"/>
                <a:pt x="-2479" y="1412558"/>
                <a:pt x="0" y="1282255"/>
              </a:cubicBezTo>
              <a:cubicBezTo>
                <a:pt x="2479" y="1151952"/>
                <a:pt x="4660" y="833689"/>
                <a:pt x="0" y="604837"/>
              </a:cubicBezTo>
              <a:cubicBezTo>
                <a:pt x="-4660" y="375985"/>
                <a:pt x="26139" y="154291"/>
                <a:pt x="0" y="0"/>
              </a:cubicBezTo>
              <a:close/>
            </a:path>
            <a:path w="6467475" h="3629024" stroke="0" extrusionOk="0">
              <a:moveTo>
                <a:pt x="0" y="0"/>
              </a:moveTo>
              <a:cubicBezTo>
                <a:pt x="179719" y="21497"/>
                <a:pt x="494638" y="3394"/>
                <a:pt x="646748" y="0"/>
              </a:cubicBezTo>
              <a:cubicBezTo>
                <a:pt x="798858" y="-3394"/>
                <a:pt x="1172886" y="-26728"/>
                <a:pt x="1422845" y="0"/>
              </a:cubicBezTo>
              <a:cubicBezTo>
                <a:pt x="1672804" y="26728"/>
                <a:pt x="1803232" y="-25367"/>
                <a:pt x="2134267" y="0"/>
              </a:cubicBezTo>
              <a:cubicBezTo>
                <a:pt x="2465302" y="25367"/>
                <a:pt x="2582420" y="18979"/>
                <a:pt x="2845689" y="0"/>
              </a:cubicBezTo>
              <a:cubicBezTo>
                <a:pt x="3108958" y="-18979"/>
                <a:pt x="3271614" y="-28156"/>
                <a:pt x="3557111" y="0"/>
              </a:cubicBezTo>
              <a:cubicBezTo>
                <a:pt x="3842608" y="28156"/>
                <a:pt x="3853966" y="-16358"/>
                <a:pt x="4009835" y="0"/>
              </a:cubicBezTo>
              <a:cubicBezTo>
                <a:pt x="4165704" y="16358"/>
                <a:pt x="4349606" y="31549"/>
                <a:pt x="4656582" y="0"/>
              </a:cubicBezTo>
              <a:cubicBezTo>
                <a:pt x="4963558" y="-31549"/>
                <a:pt x="5272477" y="-28797"/>
                <a:pt x="5432679" y="0"/>
              </a:cubicBezTo>
              <a:cubicBezTo>
                <a:pt x="5592881" y="28797"/>
                <a:pt x="6253425" y="-11079"/>
                <a:pt x="6467475" y="0"/>
              </a:cubicBezTo>
              <a:cubicBezTo>
                <a:pt x="6490585" y="177645"/>
                <a:pt x="6476964" y="303537"/>
                <a:pt x="6467475" y="495967"/>
              </a:cubicBezTo>
              <a:cubicBezTo>
                <a:pt x="6457986" y="688397"/>
                <a:pt x="6451165" y="772155"/>
                <a:pt x="6467475" y="1028223"/>
              </a:cubicBezTo>
              <a:cubicBezTo>
                <a:pt x="6483785" y="1284291"/>
                <a:pt x="6489520" y="1472358"/>
                <a:pt x="6467475" y="1705641"/>
              </a:cubicBezTo>
              <a:cubicBezTo>
                <a:pt x="6445430" y="1938924"/>
                <a:pt x="6479466" y="2047747"/>
                <a:pt x="6467475" y="2274188"/>
              </a:cubicBezTo>
              <a:cubicBezTo>
                <a:pt x="6455484" y="2500629"/>
                <a:pt x="6500646" y="2770435"/>
                <a:pt x="6467475" y="2951606"/>
              </a:cubicBezTo>
              <a:cubicBezTo>
                <a:pt x="6434304" y="3132777"/>
                <a:pt x="6438552" y="3444921"/>
                <a:pt x="6467475" y="3629024"/>
              </a:cubicBezTo>
              <a:cubicBezTo>
                <a:pt x="6236480" y="3602890"/>
                <a:pt x="6018867" y="3623573"/>
                <a:pt x="5756053" y="3629024"/>
              </a:cubicBezTo>
              <a:cubicBezTo>
                <a:pt x="5493239" y="3634475"/>
                <a:pt x="5392709" y="3653712"/>
                <a:pt x="5109305" y="3629024"/>
              </a:cubicBezTo>
              <a:cubicBezTo>
                <a:pt x="4825901" y="3604336"/>
                <a:pt x="4707107" y="3603177"/>
                <a:pt x="4333208" y="3629024"/>
              </a:cubicBezTo>
              <a:cubicBezTo>
                <a:pt x="3959309" y="3654871"/>
                <a:pt x="3959223" y="3639768"/>
                <a:pt x="3751135" y="3629024"/>
              </a:cubicBezTo>
              <a:cubicBezTo>
                <a:pt x="3543047" y="3618280"/>
                <a:pt x="3217536" y="3636133"/>
                <a:pt x="2975039" y="3629024"/>
              </a:cubicBezTo>
              <a:cubicBezTo>
                <a:pt x="2732542" y="3621915"/>
                <a:pt x="2695213" y="3640647"/>
                <a:pt x="2522315" y="3629024"/>
              </a:cubicBezTo>
              <a:cubicBezTo>
                <a:pt x="2349417" y="3617401"/>
                <a:pt x="2175849" y="3637731"/>
                <a:pt x="2004917" y="3629024"/>
              </a:cubicBezTo>
              <a:cubicBezTo>
                <a:pt x="1833985" y="3620317"/>
                <a:pt x="1538470" y="3612127"/>
                <a:pt x="1293495" y="3629024"/>
              </a:cubicBezTo>
              <a:cubicBezTo>
                <a:pt x="1048520" y="3645921"/>
                <a:pt x="358409" y="3593922"/>
                <a:pt x="0" y="3629024"/>
              </a:cubicBezTo>
              <a:cubicBezTo>
                <a:pt x="10548" y="3353808"/>
                <a:pt x="19346" y="3222416"/>
                <a:pt x="0" y="3024187"/>
              </a:cubicBezTo>
              <a:cubicBezTo>
                <a:pt x="-19346" y="2825958"/>
                <a:pt x="18346" y="2602666"/>
                <a:pt x="0" y="2455640"/>
              </a:cubicBezTo>
              <a:cubicBezTo>
                <a:pt x="-18346" y="2308614"/>
                <a:pt x="10775" y="2115981"/>
                <a:pt x="0" y="1778222"/>
              </a:cubicBezTo>
              <a:cubicBezTo>
                <a:pt x="-10775" y="1440463"/>
                <a:pt x="4446" y="1490376"/>
                <a:pt x="0" y="1245965"/>
              </a:cubicBezTo>
              <a:cubicBezTo>
                <a:pt x="-4446" y="1001554"/>
                <a:pt x="8647" y="751526"/>
                <a:pt x="0" y="604837"/>
              </a:cubicBezTo>
              <a:cubicBezTo>
                <a:pt x="-8647" y="458148"/>
                <a:pt x="19156" y="249771"/>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1">
              <a:solidFill>
                <a:schemeClr val="dk1"/>
              </a:solidFill>
              <a:effectLst/>
              <a:latin typeface="+mn-lt"/>
              <a:ea typeface="+mn-ea"/>
              <a:cs typeface="+mn-cs"/>
            </a:rPr>
            <a:t>Heilræði og ábendingar</a:t>
          </a:r>
          <a:endParaRPr lang="en-US" sz="1800">
            <a:effectLst/>
          </a:endParaRPr>
        </a:p>
        <a:p>
          <a:pPr rtl="0" eaLnBrk="0" fontAlgn="base" hangingPunct="0"/>
          <a:endParaRPr lang="is-IS" sz="1400">
            <a:solidFill>
              <a:schemeClr val="dk1"/>
            </a:solidFill>
            <a:effectLst/>
            <a:latin typeface="+mn-lt"/>
            <a:ea typeface="+mn-ea"/>
            <a:cs typeface="+mn-cs"/>
          </a:endParaRPr>
        </a:p>
        <a:p>
          <a:pPr rtl="0" eaLnBrk="0" fontAlgn="base" hangingPunct="0"/>
          <a:r>
            <a:rPr lang="is-IS" sz="1400">
              <a:solidFill>
                <a:schemeClr val="dk1"/>
              </a:solidFill>
              <a:effectLst/>
              <a:latin typeface="+mn-lt"/>
              <a:ea typeface="+mn-ea"/>
              <a:cs typeface="+mn-cs"/>
            </a:rPr>
            <a:t>Kostnaðaráætlun er </a:t>
          </a:r>
          <a:r>
            <a:rPr lang="is-IS" sz="1400" b="1">
              <a:solidFill>
                <a:schemeClr val="dk1"/>
              </a:solidFill>
              <a:effectLst/>
              <a:latin typeface="+mn-lt"/>
              <a:ea typeface="+mn-ea"/>
              <a:cs typeface="+mn-cs"/>
            </a:rPr>
            <a:t>sundurliðun á styrkhæfum verkefniskostnaði</a:t>
          </a:r>
          <a:r>
            <a:rPr lang="is-IS" sz="1400">
              <a:solidFill>
                <a:schemeClr val="dk1"/>
              </a:solidFill>
              <a:effectLst/>
              <a:latin typeface="+mn-lt"/>
              <a:ea typeface="+mn-ea"/>
              <a:cs typeface="+mn-cs"/>
            </a:rPr>
            <a:t>, skipt niður á verkþætti. Hver verkþáttur getur innihaldið</a:t>
          </a:r>
          <a:r>
            <a:rPr lang="is-IS" sz="1400" baseline="0">
              <a:solidFill>
                <a:schemeClr val="dk1"/>
              </a:solidFill>
              <a:effectLst/>
              <a:latin typeface="+mn-lt"/>
              <a:ea typeface="+mn-ea"/>
              <a:cs typeface="+mn-cs"/>
            </a:rPr>
            <a:t> einn eða fleiri kostnaðarliði sem geta falist í beinum útlögðum kostnaði eða vinnutíma við verkefnið. </a:t>
          </a:r>
        </a:p>
        <a:p>
          <a:pPr rtl="0" eaLnBrk="0" fontAlgn="base" hangingPunct="0"/>
          <a:endParaRPr lang="is-IS" sz="1400">
            <a:solidFill>
              <a:schemeClr val="dk1"/>
            </a:solidFill>
            <a:effectLst/>
            <a:latin typeface="+mn-lt"/>
            <a:ea typeface="+mn-ea"/>
            <a:cs typeface="+mn-cs"/>
          </a:endParaRPr>
        </a:p>
        <a:p>
          <a:pPr rtl="0" eaLnBrk="0" fontAlgn="base" hangingPunct="0"/>
          <a:r>
            <a:rPr lang="is-IS" sz="1400">
              <a:solidFill>
                <a:schemeClr val="dk1"/>
              </a:solidFill>
              <a:effectLst/>
              <a:latin typeface="+mn-lt"/>
              <a:ea typeface="+mn-ea"/>
              <a:cs typeface="+mn-cs"/>
            </a:rPr>
            <a:t>Nákvæm og </a:t>
          </a:r>
          <a:r>
            <a:rPr lang="is-IS" sz="1400" b="1">
              <a:solidFill>
                <a:schemeClr val="dk1"/>
              </a:solidFill>
              <a:effectLst/>
              <a:latin typeface="+mn-lt"/>
              <a:ea typeface="+mn-ea"/>
              <a:cs typeface="+mn-cs"/>
            </a:rPr>
            <a:t>trúverðug</a:t>
          </a:r>
          <a:r>
            <a:rPr lang="is-IS" sz="1400">
              <a:solidFill>
                <a:schemeClr val="dk1"/>
              </a:solidFill>
              <a:effectLst/>
              <a:latin typeface="+mn-lt"/>
              <a:ea typeface="+mn-ea"/>
              <a:cs typeface="+mn-cs"/>
            </a:rPr>
            <a:t> kostnaðaráætlun sýnir góðan undirbúning. Kostnaðartölur þurfa að vera raunhæfar, </a:t>
          </a:r>
          <a:r>
            <a:rPr lang="is-IS" sz="1400" b="1">
              <a:solidFill>
                <a:schemeClr val="dk1"/>
              </a:solidFill>
              <a:effectLst/>
              <a:latin typeface="+mn-lt"/>
              <a:ea typeface="+mn-ea"/>
              <a:cs typeface="+mn-cs"/>
            </a:rPr>
            <a:t>hvorki</a:t>
          </a:r>
          <a:r>
            <a:rPr lang="is-IS" sz="1400" b="1" baseline="0">
              <a:solidFill>
                <a:schemeClr val="dk1"/>
              </a:solidFill>
              <a:effectLst/>
              <a:latin typeface="+mn-lt"/>
              <a:ea typeface="+mn-ea"/>
              <a:cs typeface="+mn-cs"/>
            </a:rPr>
            <a:t> </a:t>
          </a:r>
          <a:r>
            <a:rPr lang="is-IS" sz="1400" b="1">
              <a:solidFill>
                <a:schemeClr val="dk1"/>
              </a:solidFill>
              <a:effectLst/>
              <a:latin typeface="+mn-lt"/>
              <a:ea typeface="+mn-ea"/>
              <a:cs typeface="+mn-cs"/>
            </a:rPr>
            <a:t>ýkja né</a:t>
          </a:r>
          <a:r>
            <a:rPr lang="is-IS" sz="1400" b="1" baseline="0">
              <a:solidFill>
                <a:schemeClr val="dk1"/>
              </a:solidFill>
              <a:effectLst/>
              <a:latin typeface="+mn-lt"/>
              <a:ea typeface="+mn-ea"/>
              <a:cs typeface="+mn-cs"/>
            </a:rPr>
            <a:t> vanmeta</a:t>
          </a:r>
          <a:r>
            <a:rPr lang="is-IS" sz="1400" b="1">
              <a:solidFill>
                <a:schemeClr val="dk1"/>
              </a:solidFill>
              <a:effectLst/>
              <a:latin typeface="+mn-lt"/>
              <a:ea typeface="+mn-ea"/>
              <a:cs typeface="+mn-cs"/>
            </a:rPr>
            <a:t> </a:t>
          </a:r>
          <a:r>
            <a:rPr lang="is-IS" sz="1400">
              <a:solidFill>
                <a:schemeClr val="dk1"/>
              </a:solidFill>
              <a:effectLst/>
              <a:latin typeface="+mn-lt"/>
              <a:ea typeface="+mn-ea"/>
              <a:cs typeface="+mn-cs"/>
            </a:rPr>
            <a:t>og reynið að sjá fyrir allan kostnað sem verkefnið kallar á.</a:t>
          </a:r>
          <a:br>
            <a:rPr lang="is-IS" sz="1400">
              <a:solidFill>
                <a:schemeClr val="dk1"/>
              </a:solidFill>
              <a:effectLst/>
              <a:latin typeface="+mn-lt"/>
              <a:ea typeface="+mn-ea"/>
              <a:cs typeface="+mn-cs"/>
            </a:rPr>
          </a:br>
          <a:endParaRPr lang="en-US" sz="1400">
            <a:effectLst/>
          </a:endParaRPr>
        </a:p>
        <a:p>
          <a:pPr rtl="0" eaLnBrk="0" fontAlgn="base" hangingPunct="0"/>
          <a:r>
            <a:rPr lang="is-IS" sz="1400">
              <a:solidFill>
                <a:schemeClr val="dk1"/>
              </a:solidFill>
              <a:effectLst/>
              <a:latin typeface="+mn-lt"/>
              <a:ea typeface="+mn-ea"/>
              <a:cs typeface="+mn-cs"/>
            </a:rPr>
            <a:t>Setjið ekki inn stórar tölur </a:t>
          </a:r>
          <a:r>
            <a:rPr lang="is-IS" sz="1400" b="1">
              <a:solidFill>
                <a:schemeClr val="dk1"/>
              </a:solidFill>
              <a:effectLst/>
              <a:latin typeface="+mn-lt"/>
              <a:ea typeface="+mn-ea"/>
              <a:cs typeface="+mn-cs"/>
            </a:rPr>
            <a:t>án útskýringa</a:t>
          </a:r>
          <a:r>
            <a:rPr lang="is-IS" sz="1400" b="0">
              <a:solidFill>
                <a:schemeClr val="dk1"/>
              </a:solidFill>
              <a:effectLst/>
              <a:latin typeface="+mn-lt"/>
              <a:ea typeface="+mn-ea"/>
              <a:cs typeface="+mn-cs"/>
            </a:rPr>
            <a:t>,</a:t>
          </a:r>
          <a:r>
            <a:rPr lang="is-IS" sz="1400" b="0" baseline="0">
              <a:solidFill>
                <a:schemeClr val="dk1"/>
              </a:solidFill>
              <a:effectLst/>
              <a:latin typeface="+mn-lt"/>
              <a:ea typeface="+mn-ea"/>
              <a:cs typeface="+mn-cs"/>
            </a:rPr>
            <a:t> tilgreinið fjölda og einingaverð.</a:t>
          </a:r>
          <a:endParaRPr lang="en-US" sz="1400">
            <a:effectLst/>
          </a:endParaRPr>
        </a:p>
        <a:p>
          <a:r>
            <a:rPr lang="en-US" sz="1400"/>
            <a:t>Kostnaðaráætlun á að sýna</a:t>
          </a:r>
          <a:r>
            <a:rPr lang="en-US" sz="1400">
              <a:solidFill>
                <a:srgbClr val="FF0000"/>
              </a:solidFill>
            </a:rPr>
            <a:t> </a:t>
          </a:r>
          <a:r>
            <a:rPr lang="en-US" sz="1400">
              <a:solidFill>
                <a:sysClr val="windowText" lastClr="000000"/>
              </a:solidFill>
            </a:rPr>
            <a:t>styrkhæfan</a:t>
          </a:r>
          <a:r>
            <a:rPr lang="en-US" sz="1400">
              <a:solidFill>
                <a:srgbClr val="FF0000"/>
              </a:solidFill>
            </a:rPr>
            <a:t> </a:t>
          </a:r>
          <a:r>
            <a:rPr lang="en-US" sz="1400"/>
            <a:t>heildarkostnað við verkefni sem hér er sótt um.</a:t>
          </a:r>
        </a:p>
        <a:p>
          <a:endParaRPr lang="en-US" sz="1400"/>
        </a:p>
        <a:p>
          <a:r>
            <a:rPr lang="en-US" sz="1400" b="1" i="1"/>
            <a:t>Kynnið</a:t>
          </a:r>
          <a:r>
            <a:rPr lang="en-US" sz="1400" b="1" i="1" baseline="0"/>
            <a:t> ykkur vel úthlutunarreglur um hvaða kostnaður er styrkhæfur og hámarks tímagjald sem reikna má fyrir eigið vinnuframlag.</a:t>
          </a:r>
          <a:endParaRPr lang="en-US" sz="1400" b="1" i="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485775</xdr:colOff>
      <xdr:row>7</xdr:row>
      <xdr:rowOff>171449</xdr:rowOff>
    </xdr:from>
    <xdr:to>
      <xdr:col>6</xdr:col>
      <xdr:colOff>47625</xdr:colOff>
      <xdr:row>21</xdr:row>
      <xdr:rowOff>123825</xdr:rowOff>
    </xdr:to>
    <xdr:sp macro="" textlink="">
      <xdr:nvSpPr>
        <xdr:cNvPr id="2" name="TextBox 1">
          <a:extLst>
            <a:ext uri="{FF2B5EF4-FFF2-40B4-BE49-F238E27FC236}">
              <a16:creationId xmlns:a16="http://schemas.microsoft.com/office/drawing/2014/main" id="{711D0AE3-247A-4C6B-A0DF-AB8009453D0D}"/>
            </a:ext>
          </a:extLst>
        </xdr:cNvPr>
        <xdr:cNvSpPr txBox="1"/>
      </xdr:nvSpPr>
      <xdr:spPr>
        <a:xfrm>
          <a:off x="6305550" y="1514474"/>
          <a:ext cx="4667250" cy="2619376"/>
        </a:xfrm>
        <a:custGeom>
          <a:avLst/>
          <a:gdLst>
            <a:gd name="connsiteX0" fmla="*/ 0 w 4667250"/>
            <a:gd name="connsiteY0" fmla="*/ 0 h 2619376"/>
            <a:gd name="connsiteX1" fmla="*/ 713423 w 4667250"/>
            <a:gd name="connsiteY1" fmla="*/ 0 h 2619376"/>
            <a:gd name="connsiteX2" fmla="*/ 1380173 w 4667250"/>
            <a:gd name="connsiteY2" fmla="*/ 0 h 2619376"/>
            <a:gd name="connsiteX3" fmla="*/ 2093595 w 4667250"/>
            <a:gd name="connsiteY3" fmla="*/ 0 h 2619376"/>
            <a:gd name="connsiteX4" fmla="*/ 2853690 w 4667250"/>
            <a:gd name="connsiteY4" fmla="*/ 0 h 2619376"/>
            <a:gd name="connsiteX5" fmla="*/ 3427095 w 4667250"/>
            <a:gd name="connsiteY5" fmla="*/ 0 h 2619376"/>
            <a:gd name="connsiteX6" fmla="*/ 4093845 w 4667250"/>
            <a:gd name="connsiteY6" fmla="*/ 0 h 2619376"/>
            <a:gd name="connsiteX7" fmla="*/ 4667250 w 4667250"/>
            <a:gd name="connsiteY7" fmla="*/ 0 h 2619376"/>
            <a:gd name="connsiteX8" fmla="*/ 4667250 w 4667250"/>
            <a:gd name="connsiteY8" fmla="*/ 707232 h 2619376"/>
            <a:gd name="connsiteX9" fmla="*/ 4667250 w 4667250"/>
            <a:gd name="connsiteY9" fmla="*/ 1335882 h 2619376"/>
            <a:gd name="connsiteX10" fmla="*/ 4667250 w 4667250"/>
            <a:gd name="connsiteY10" fmla="*/ 1912144 h 2619376"/>
            <a:gd name="connsiteX11" fmla="*/ 4667250 w 4667250"/>
            <a:gd name="connsiteY11" fmla="*/ 2619376 h 2619376"/>
            <a:gd name="connsiteX12" fmla="*/ 4000500 w 4667250"/>
            <a:gd name="connsiteY12" fmla="*/ 2619376 h 2619376"/>
            <a:gd name="connsiteX13" fmla="*/ 3473768 w 4667250"/>
            <a:gd name="connsiteY13" fmla="*/ 2619376 h 2619376"/>
            <a:gd name="connsiteX14" fmla="*/ 2760345 w 4667250"/>
            <a:gd name="connsiteY14" fmla="*/ 2619376 h 2619376"/>
            <a:gd name="connsiteX15" fmla="*/ 2000250 w 4667250"/>
            <a:gd name="connsiteY15" fmla="*/ 2619376 h 2619376"/>
            <a:gd name="connsiteX16" fmla="*/ 1426845 w 4667250"/>
            <a:gd name="connsiteY16" fmla="*/ 2619376 h 2619376"/>
            <a:gd name="connsiteX17" fmla="*/ 666750 w 4667250"/>
            <a:gd name="connsiteY17" fmla="*/ 2619376 h 2619376"/>
            <a:gd name="connsiteX18" fmla="*/ 0 w 4667250"/>
            <a:gd name="connsiteY18" fmla="*/ 2619376 h 2619376"/>
            <a:gd name="connsiteX19" fmla="*/ 0 w 4667250"/>
            <a:gd name="connsiteY19" fmla="*/ 1990726 h 2619376"/>
            <a:gd name="connsiteX20" fmla="*/ 0 w 4667250"/>
            <a:gd name="connsiteY20" fmla="*/ 1309688 h 2619376"/>
            <a:gd name="connsiteX21" fmla="*/ 0 w 4667250"/>
            <a:gd name="connsiteY21" fmla="*/ 654844 h 2619376"/>
            <a:gd name="connsiteX22" fmla="*/ 0 w 4667250"/>
            <a:gd name="connsiteY22" fmla="*/ 0 h 26193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4667250" h="2619376" fill="none" extrusionOk="0">
              <a:moveTo>
                <a:pt x="0" y="0"/>
              </a:moveTo>
              <a:cubicBezTo>
                <a:pt x="212782" y="126"/>
                <a:pt x="427613" y="-24883"/>
                <a:pt x="713423" y="0"/>
              </a:cubicBezTo>
              <a:cubicBezTo>
                <a:pt x="999233" y="24883"/>
                <a:pt x="1117947" y="-6021"/>
                <a:pt x="1380173" y="0"/>
              </a:cubicBezTo>
              <a:cubicBezTo>
                <a:pt x="1642399" y="6021"/>
                <a:pt x="1905352" y="-23400"/>
                <a:pt x="2093595" y="0"/>
              </a:cubicBezTo>
              <a:cubicBezTo>
                <a:pt x="2281838" y="23400"/>
                <a:pt x="2685642" y="33076"/>
                <a:pt x="2853690" y="0"/>
              </a:cubicBezTo>
              <a:cubicBezTo>
                <a:pt x="3021739" y="-33076"/>
                <a:pt x="3280142" y="27074"/>
                <a:pt x="3427095" y="0"/>
              </a:cubicBezTo>
              <a:cubicBezTo>
                <a:pt x="3574049" y="-27074"/>
                <a:pt x="3914174" y="-3850"/>
                <a:pt x="4093845" y="0"/>
              </a:cubicBezTo>
              <a:cubicBezTo>
                <a:pt x="4273516" y="3850"/>
                <a:pt x="4468787" y="-4987"/>
                <a:pt x="4667250" y="0"/>
              </a:cubicBezTo>
              <a:cubicBezTo>
                <a:pt x="4675914" y="266041"/>
                <a:pt x="4637983" y="496021"/>
                <a:pt x="4667250" y="707232"/>
              </a:cubicBezTo>
              <a:cubicBezTo>
                <a:pt x="4696517" y="918443"/>
                <a:pt x="4666033" y="1098594"/>
                <a:pt x="4667250" y="1335882"/>
              </a:cubicBezTo>
              <a:cubicBezTo>
                <a:pt x="4668468" y="1573170"/>
                <a:pt x="4683520" y="1795966"/>
                <a:pt x="4667250" y="1912144"/>
              </a:cubicBezTo>
              <a:cubicBezTo>
                <a:pt x="4650980" y="2028322"/>
                <a:pt x="4673216" y="2475740"/>
                <a:pt x="4667250" y="2619376"/>
              </a:cubicBezTo>
              <a:cubicBezTo>
                <a:pt x="4431390" y="2646297"/>
                <a:pt x="4194471" y="2616999"/>
                <a:pt x="4000500" y="2619376"/>
              </a:cubicBezTo>
              <a:cubicBezTo>
                <a:pt x="3806529" y="2621754"/>
                <a:pt x="3673278" y="2625826"/>
                <a:pt x="3473768" y="2619376"/>
              </a:cubicBezTo>
              <a:cubicBezTo>
                <a:pt x="3274258" y="2612926"/>
                <a:pt x="2932586" y="2645340"/>
                <a:pt x="2760345" y="2619376"/>
              </a:cubicBezTo>
              <a:cubicBezTo>
                <a:pt x="2588104" y="2593412"/>
                <a:pt x="2271927" y="2583692"/>
                <a:pt x="2000250" y="2619376"/>
              </a:cubicBezTo>
              <a:cubicBezTo>
                <a:pt x="1728574" y="2655060"/>
                <a:pt x="1705745" y="2642900"/>
                <a:pt x="1426845" y="2619376"/>
              </a:cubicBezTo>
              <a:cubicBezTo>
                <a:pt x="1147945" y="2595852"/>
                <a:pt x="1035573" y="2606731"/>
                <a:pt x="666750" y="2619376"/>
              </a:cubicBezTo>
              <a:cubicBezTo>
                <a:pt x="297928" y="2632021"/>
                <a:pt x="155184" y="2621788"/>
                <a:pt x="0" y="2619376"/>
              </a:cubicBezTo>
              <a:cubicBezTo>
                <a:pt x="-29532" y="2447319"/>
                <a:pt x="5085" y="2276629"/>
                <a:pt x="0" y="1990726"/>
              </a:cubicBezTo>
              <a:cubicBezTo>
                <a:pt x="-5085" y="1704823"/>
                <a:pt x="-19995" y="1489900"/>
                <a:pt x="0" y="1309688"/>
              </a:cubicBezTo>
              <a:cubicBezTo>
                <a:pt x="19995" y="1129476"/>
                <a:pt x="14844" y="901355"/>
                <a:pt x="0" y="654844"/>
              </a:cubicBezTo>
              <a:cubicBezTo>
                <a:pt x="-14844" y="408333"/>
                <a:pt x="26202" y="290134"/>
                <a:pt x="0" y="0"/>
              </a:cubicBezTo>
              <a:close/>
            </a:path>
            <a:path w="4667250" h="2619376" stroke="0" extrusionOk="0">
              <a:moveTo>
                <a:pt x="0" y="0"/>
              </a:moveTo>
              <a:cubicBezTo>
                <a:pt x="333222" y="28673"/>
                <a:pt x="352583" y="-26991"/>
                <a:pt x="666750" y="0"/>
              </a:cubicBezTo>
              <a:cubicBezTo>
                <a:pt x="980917" y="26991"/>
                <a:pt x="1189562" y="-22727"/>
                <a:pt x="1426845" y="0"/>
              </a:cubicBezTo>
              <a:cubicBezTo>
                <a:pt x="1664129" y="22727"/>
                <a:pt x="1914053" y="11962"/>
                <a:pt x="2140268" y="0"/>
              </a:cubicBezTo>
              <a:cubicBezTo>
                <a:pt x="2366483" y="-11962"/>
                <a:pt x="2652553" y="-22447"/>
                <a:pt x="2853690" y="0"/>
              </a:cubicBezTo>
              <a:cubicBezTo>
                <a:pt x="3054827" y="22447"/>
                <a:pt x="3392209" y="-12746"/>
                <a:pt x="3567112" y="0"/>
              </a:cubicBezTo>
              <a:cubicBezTo>
                <a:pt x="3742015" y="12746"/>
                <a:pt x="3921334" y="75"/>
                <a:pt x="4093845" y="0"/>
              </a:cubicBezTo>
              <a:cubicBezTo>
                <a:pt x="4266356" y="-75"/>
                <a:pt x="4421758" y="25046"/>
                <a:pt x="4667250" y="0"/>
              </a:cubicBezTo>
              <a:cubicBezTo>
                <a:pt x="4633440" y="168788"/>
                <a:pt x="4644172" y="427840"/>
                <a:pt x="4667250" y="707232"/>
              </a:cubicBezTo>
              <a:cubicBezTo>
                <a:pt x="4690328" y="986624"/>
                <a:pt x="4659054" y="1057709"/>
                <a:pt x="4667250" y="1335882"/>
              </a:cubicBezTo>
              <a:cubicBezTo>
                <a:pt x="4675447" y="1614055"/>
                <a:pt x="4700424" y="1846502"/>
                <a:pt x="4667250" y="2043113"/>
              </a:cubicBezTo>
              <a:cubicBezTo>
                <a:pt x="4634076" y="2239724"/>
                <a:pt x="4657372" y="2363484"/>
                <a:pt x="4667250" y="2619376"/>
              </a:cubicBezTo>
              <a:cubicBezTo>
                <a:pt x="4451419" y="2642621"/>
                <a:pt x="4115003" y="2635184"/>
                <a:pt x="3907155" y="2619376"/>
              </a:cubicBezTo>
              <a:cubicBezTo>
                <a:pt x="3699308" y="2603568"/>
                <a:pt x="3469589" y="2598125"/>
                <a:pt x="3287078" y="2619376"/>
              </a:cubicBezTo>
              <a:cubicBezTo>
                <a:pt x="3104567" y="2640627"/>
                <a:pt x="3019097" y="2643901"/>
                <a:pt x="2760345" y="2619376"/>
              </a:cubicBezTo>
              <a:cubicBezTo>
                <a:pt x="2501593" y="2594851"/>
                <a:pt x="2350689" y="2653838"/>
                <a:pt x="2000250" y="2619376"/>
              </a:cubicBezTo>
              <a:cubicBezTo>
                <a:pt x="1649811" y="2584914"/>
                <a:pt x="1502831" y="2601720"/>
                <a:pt x="1333500" y="2619376"/>
              </a:cubicBezTo>
              <a:cubicBezTo>
                <a:pt x="1164169" y="2637033"/>
                <a:pt x="945886" y="2642056"/>
                <a:pt x="666750" y="2619376"/>
              </a:cubicBezTo>
              <a:cubicBezTo>
                <a:pt x="387614" y="2596697"/>
                <a:pt x="320731" y="2593930"/>
                <a:pt x="0" y="2619376"/>
              </a:cubicBezTo>
              <a:cubicBezTo>
                <a:pt x="-22861" y="2348347"/>
                <a:pt x="13121" y="2264194"/>
                <a:pt x="0" y="1990726"/>
              </a:cubicBezTo>
              <a:cubicBezTo>
                <a:pt x="-13121" y="1717258"/>
                <a:pt x="27837" y="1570436"/>
                <a:pt x="0" y="1283494"/>
              </a:cubicBezTo>
              <a:cubicBezTo>
                <a:pt x="-27837" y="996552"/>
                <a:pt x="23022" y="808590"/>
                <a:pt x="0" y="602456"/>
              </a:cubicBezTo>
              <a:cubicBezTo>
                <a:pt x="-23022" y="396322"/>
                <a:pt x="-7581" y="271430"/>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1">
              <a:solidFill>
                <a:schemeClr val="dk1"/>
              </a:solidFill>
              <a:effectLst/>
              <a:latin typeface="+mn-lt"/>
              <a:ea typeface="+mn-ea"/>
              <a:cs typeface="+mn-cs"/>
            </a:rPr>
            <a:t>Heilræði og ábendingar</a:t>
          </a:r>
          <a:endParaRPr lang="en-US" sz="1800">
            <a:effectLst/>
          </a:endParaRPr>
        </a:p>
        <a:p>
          <a:pPr rtl="0" eaLnBrk="0" fontAlgn="base" hangingPunct="0"/>
          <a:r>
            <a:rPr lang="is-IS" sz="1400" b="0" i="0">
              <a:solidFill>
                <a:schemeClr val="dk1"/>
              </a:solidFill>
              <a:effectLst/>
              <a:latin typeface="+mn-lt"/>
              <a:ea typeface="+mn-ea"/>
              <a:cs typeface="+mn-cs"/>
            </a:rPr>
            <a:t>Fjármögnun</a:t>
          </a:r>
          <a:r>
            <a:rPr lang="is-IS" sz="1400" b="0" i="0" baseline="0">
              <a:solidFill>
                <a:schemeClr val="dk1"/>
              </a:solidFill>
              <a:effectLst/>
              <a:latin typeface="+mn-lt"/>
              <a:ea typeface="+mn-ea"/>
              <a:cs typeface="+mn-cs"/>
            </a:rPr>
            <a:t> snýst einfaldlega um það hver greiðir áætlaðan kostnað við verkefnið. </a:t>
          </a:r>
        </a:p>
        <a:p>
          <a:pPr rtl="0" eaLnBrk="0" fontAlgn="base" hangingPunct="0"/>
          <a:r>
            <a:rPr lang="is-IS" sz="1400" b="1" i="0" baseline="0">
              <a:solidFill>
                <a:schemeClr val="dk1"/>
              </a:solidFill>
              <a:effectLst/>
              <a:latin typeface="+mn-lt"/>
              <a:ea typeface="+mn-ea"/>
              <a:cs typeface="+mn-cs"/>
            </a:rPr>
            <a:t>Athugið að fjármögnun á að vera nákvæmlega 100%</a:t>
          </a:r>
        </a:p>
        <a:p>
          <a:pPr rtl="0" eaLnBrk="0" fontAlgn="base" hangingPunct="0"/>
          <a:r>
            <a:rPr lang="is-IS" sz="1400" b="0" i="0" baseline="0">
              <a:solidFill>
                <a:schemeClr val="dk1"/>
              </a:solidFill>
              <a:effectLst/>
              <a:latin typeface="+mn-lt"/>
              <a:ea typeface="+mn-ea"/>
              <a:cs typeface="+mn-cs"/>
            </a:rPr>
            <a:t>Ef fjármögnun er undir 100% gefur það til kynna að ekki sé unnt að framkvæma verkefnið. Ef fjármögnun er yfir 100% gefur það til kynna að ekki sé þörf á allri þeirri styrkupphæð sem sótt er um.</a:t>
          </a:r>
        </a:p>
        <a:p>
          <a:pPr rtl="0" eaLnBrk="0" fontAlgn="base" hangingPunct="0"/>
          <a:endParaRPr lang="is-IS" sz="1400" b="0" i="0" baseline="0">
            <a:solidFill>
              <a:schemeClr val="dk1"/>
            </a:solidFill>
            <a:effectLst/>
            <a:latin typeface="+mn-lt"/>
            <a:ea typeface="+mn-ea"/>
            <a:cs typeface="+mn-cs"/>
          </a:endParaRPr>
        </a:p>
        <a:p>
          <a:pPr rtl="0" eaLnBrk="0" fontAlgn="base" hangingPunct="0"/>
          <a:r>
            <a:rPr lang="is-IS" sz="1400" b="0" i="0" baseline="0">
              <a:solidFill>
                <a:schemeClr val="dk1"/>
              </a:solidFill>
              <a:effectLst/>
              <a:latin typeface="+mn-lt"/>
              <a:ea typeface="+mn-ea"/>
              <a:cs typeface="+mn-cs"/>
            </a:rPr>
            <a:t>Prófaðu að hækka eða lækka fjármögnunarlið og sjáðu hvað gerist í afstemmingu hér fyrir ofan.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352425</xdr:colOff>
      <xdr:row>2</xdr:row>
      <xdr:rowOff>85725</xdr:rowOff>
    </xdr:from>
    <xdr:to>
      <xdr:col>14</xdr:col>
      <xdr:colOff>142875</xdr:colOff>
      <xdr:row>11</xdr:row>
      <xdr:rowOff>95250</xdr:rowOff>
    </xdr:to>
    <xdr:sp macro="" textlink="">
      <xdr:nvSpPr>
        <xdr:cNvPr id="2" name="TextBox 1">
          <a:extLst>
            <a:ext uri="{FF2B5EF4-FFF2-40B4-BE49-F238E27FC236}">
              <a16:creationId xmlns:a16="http://schemas.microsoft.com/office/drawing/2014/main" id="{1A902609-C4E2-4D53-8F58-2F2A224D5421}"/>
            </a:ext>
          </a:extLst>
        </xdr:cNvPr>
        <xdr:cNvSpPr txBox="1"/>
      </xdr:nvSpPr>
      <xdr:spPr>
        <a:xfrm>
          <a:off x="7458075" y="476250"/>
          <a:ext cx="4667250" cy="1724025"/>
        </a:xfrm>
        <a:custGeom>
          <a:avLst/>
          <a:gdLst>
            <a:gd name="connsiteX0" fmla="*/ 0 w 4667250"/>
            <a:gd name="connsiteY0" fmla="*/ 0 h 1724025"/>
            <a:gd name="connsiteX1" fmla="*/ 713423 w 4667250"/>
            <a:gd name="connsiteY1" fmla="*/ 0 h 1724025"/>
            <a:gd name="connsiteX2" fmla="*/ 1333500 w 4667250"/>
            <a:gd name="connsiteY2" fmla="*/ 0 h 1724025"/>
            <a:gd name="connsiteX3" fmla="*/ 1953577 w 4667250"/>
            <a:gd name="connsiteY3" fmla="*/ 0 h 1724025"/>
            <a:gd name="connsiteX4" fmla="*/ 2620328 w 4667250"/>
            <a:gd name="connsiteY4" fmla="*/ 0 h 1724025"/>
            <a:gd name="connsiteX5" fmla="*/ 3333750 w 4667250"/>
            <a:gd name="connsiteY5" fmla="*/ 0 h 1724025"/>
            <a:gd name="connsiteX6" fmla="*/ 4093845 w 4667250"/>
            <a:gd name="connsiteY6" fmla="*/ 0 h 1724025"/>
            <a:gd name="connsiteX7" fmla="*/ 4667250 w 4667250"/>
            <a:gd name="connsiteY7" fmla="*/ 0 h 1724025"/>
            <a:gd name="connsiteX8" fmla="*/ 4667250 w 4667250"/>
            <a:gd name="connsiteY8" fmla="*/ 574675 h 1724025"/>
            <a:gd name="connsiteX9" fmla="*/ 4667250 w 4667250"/>
            <a:gd name="connsiteY9" fmla="*/ 1114870 h 1724025"/>
            <a:gd name="connsiteX10" fmla="*/ 4667250 w 4667250"/>
            <a:gd name="connsiteY10" fmla="*/ 1724025 h 1724025"/>
            <a:gd name="connsiteX11" fmla="*/ 4047173 w 4667250"/>
            <a:gd name="connsiteY11" fmla="*/ 1724025 h 1724025"/>
            <a:gd name="connsiteX12" fmla="*/ 3380423 w 4667250"/>
            <a:gd name="connsiteY12" fmla="*/ 1724025 h 1724025"/>
            <a:gd name="connsiteX13" fmla="*/ 2760345 w 4667250"/>
            <a:gd name="connsiteY13" fmla="*/ 1724025 h 1724025"/>
            <a:gd name="connsiteX14" fmla="*/ 2233613 w 4667250"/>
            <a:gd name="connsiteY14" fmla="*/ 1724025 h 1724025"/>
            <a:gd name="connsiteX15" fmla="*/ 1706880 w 4667250"/>
            <a:gd name="connsiteY15" fmla="*/ 1724025 h 1724025"/>
            <a:gd name="connsiteX16" fmla="*/ 993458 w 4667250"/>
            <a:gd name="connsiteY16" fmla="*/ 1724025 h 1724025"/>
            <a:gd name="connsiteX17" fmla="*/ 0 w 4667250"/>
            <a:gd name="connsiteY17" fmla="*/ 1724025 h 1724025"/>
            <a:gd name="connsiteX18" fmla="*/ 0 w 4667250"/>
            <a:gd name="connsiteY18" fmla="*/ 1183831 h 1724025"/>
            <a:gd name="connsiteX19" fmla="*/ 0 w 4667250"/>
            <a:gd name="connsiteY19" fmla="*/ 626396 h 1724025"/>
            <a:gd name="connsiteX20" fmla="*/ 0 w 4667250"/>
            <a:gd name="connsiteY20" fmla="*/ 0 h 1724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667250" h="1724025" fill="none" extrusionOk="0">
              <a:moveTo>
                <a:pt x="0" y="0"/>
              </a:moveTo>
              <a:cubicBezTo>
                <a:pt x="328881" y="21052"/>
                <a:pt x="439739" y="34075"/>
                <a:pt x="713423" y="0"/>
              </a:cubicBezTo>
              <a:cubicBezTo>
                <a:pt x="987107" y="-34075"/>
                <a:pt x="1078156" y="-6948"/>
                <a:pt x="1333500" y="0"/>
              </a:cubicBezTo>
              <a:cubicBezTo>
                <a:pt x="1588844" y="6948"/>
                <a:pt x="1734573" y="-188"/>
                <a:pt x="1953577" y="0"/>
              </a:cubicBezTo>
              <a:cubicBezTo>
                <a:pt x="2172581" y="188"/>
                <a:pt x="2353044" y="-7178"/>
                <a:pt x="2620328" y="0"/>
              </a:cubicBezTo>
              <a:cubicBezTo>
                <a:pt x="2887612" y="7178"/>
                <a:pt x="3145507" y="-23400"/>
                <a:pt x="3333750" y="0"/>
              </a:cubicBezTo>
              <a:cubicBezTo>
                <a:pt x="3521993" y="23400"/>
                <a:pt x="3925797" y="33076"/>
                <a:pt x="4093845" y="0"/>
              </a:cubicBezTo>
              <a:cubicBezTo>
                <a:pt x="4261894" y="-33076"/>
                <a:pt x="4520297" y="27074"/>
                <a:pt x="4667250" y="0"/>
              </a:cubicBezTo>
              <a:cubicBezTo>
                <a:pt x="4645858" y="179020"/>
                <a:pt x="4651010" y="341191"/>
                <a:pt x="4667250" y="574675"/>
              </a:cubicBezTo>
              <a:cubicBezTo>
                <a:pt x="4683490" y="808159"/>
                <a:pt x="4646738" y="856320"/>
                <a:pt x="4667250" y="1114870"/>
              </a:cubicBezTo>
              <a:cubicBezTo>
                <a:pt x="4687762" y="1373421"/>
                <a:pt x="4681783" y="1552600"/>
                <a:pt x="4667250" y="1724025"/>
              </a:cubicBezTo>
              <a:cubicBezTo>
                <a:pt x="4367318" y="1705712"/>
                <a:pt x="4341495" y="1697742"/>
                <a:pt x="4047173" y="1724025"/>
              </a:cubicBezTo>
              <a:cubicBezTo>
                <a:pt x="3752851" y="1750308"/>
                <a:pt x="3631234" y="1729133"/>
                <a:pt x="3380423" y="1724025"/>
              </a:cubicBezTo>
              <a:cubicBezTo>
                <a:pt x="3129612" y="1718918"/>
                <a:pt x="3024533" y="1709021"/>
                <a:pt x="2760345" y="1724025"/>
              </a:cubicBezTo>
              <a:cubicBezTo>
                <a:pt x="2496157" y="1739029"/>
                <a:pt x="2488200" y="1701700"/>
                <a:pt x="2233613" y="1724025"/>
              </a:cubicBezTo>
              <a:cubicBezTo>
                <a:pt x="1979026" y="1746350"/>
                <a:pt x="1911954" y="1733440"/>
                <a:pt x="1706880" y="1724025"/>
              </a:cubicBezTo>
              <a:cubicBezTo>
                <a:pt x="1501806" y="1714610"/>
                <a:pt x="1160415" y="1745240"/>
                <a:pt x="993458" y="1724025"/>
              </a:cubicBezTo>
              <a:cubicBezTo>
                <a:pt x="826501" y="1702810"/>
                <a:pt x="422502" y="1675115"/>
                <a:pt x="0" y="1724025"/>
              </a:cubicBezTo>
              <a:cubicBezTo>
                <a:pt x="22342" y="1472151"/>
                <a:pt x="20479" y="1443636"/>
                <a:pt x="0" y="1183831"/>
              </a:cubicBezTo>
              <a:cubicBezTo>
                <a:pt x="-20479" y="924026"/>
                <a:pt x="-20421" y="865989"/>
                <a:pt x="0" y="626396"/>
              </a:cubicBezTo>
              <a:cubicBezTo>
                <a:pt x="20421" y="386804"/>
                <a:pt x="-7142" y="145624"/>
                <a:pt x="0" y="0"/>
              </a:cubicBezTo>
              <a:close/>
            </a:path>
            <a:path w="4667250" h="1724025" stroke="0" extrusionOk="0">
              <a:moveTo>
                <a:pt x="0" y="0"/>
              </a:moveTo>
              <a:cubicBezTo>
                <a:pt x="333222" y="28673"/>
                <a:pt x="352583" y="-26991"/>
                <a:pt x="666750" y="0"/>
              </a:cubicBezTo>
              <a:cubicBezTo>
                <a:pt x="980917" y="26991"/>
                <a:pt x="1189562" y="-22727"/>
                <a:pt x="1426845" y="0"/>
              </a:cubicBezTo>
              <a:cubicBezTo>
                <a:pt x="1664129" y="22727"/>
                <a:pt x="1914053" y="11962"/>
                <a:pt x="2140268" y="0"/>
              </a:cubicBezTo>
              <a:cubicBezTo>
                <a:pt x="2366483" y="-11962"/>
                <a:pt x="2652553" y="-22447"/>
                <a:pt x="2853690" y="0"/>
              </a:cubicBezTo>
              <a:cubicBezTo>
                <a:pt x="3054827" y="22447"/>
                <a:pt x="3392209" y="-12746"/>
                <a:pt x="3567112" y="0"/>
              </a:cubicBezTo>
              <a:cubicBezTo>
                <a:pt x="3742015" y="12746"/>
                <a:pt x="3921334" y="75"/>
                <a:pt x="4093845" y="0"/>
              </a:cubicBezTo>
              <a:cubicBezTo>
                <a:pt x="4266356" y="-75"/>
                <a:pt x="4421758" y="25046"/>
                <a:pt x="4667250" y="0"/>
              </a:cubicBezTo>
              <a:cubicBezTo>
                <a:pt x="4650636" y="190913"/>
                <a:pt x="4641449" y="445373"/>
                <a:pt x="4667250" y="609156"/>
              </a:cubicBezTo>
              <a:cubicBezTo>
                <a:pt x="4693051" y="772939"/>
                <a:pt x="4658703" y="915539"/>
                <a:pt x="4667250" y="1166590"/>
              </a:cubicBezTo>
              <a:cubicBezTo>
                <a:pt x="4675797" y="1417641"/>
                <a:pt x="4686616" y="1448579"/>
                <a:pt x="4667250" y="1724025"/>
              </a:cubicBezTo>
              <a:cubicBezTo>
                <a:pt x="4403431" y="1711911"/>
                <a:pt x="4362907" y="1737065"/>
                <a:pt x="4093845" y="1724025"/>
              </a:cubicBezTo>
              <a:cubicBezTo>
                <a:pt x="3824783" y="1710985"/>
                <a:pt x="3562909" y="1713461"/>
                <a:pt x="3380423" y="1724025"/>
              </a:cubicBezTo>
              <a:cubicBezTo>
                <a:pt x="3197937" y="1734589"/>
                <a:pt x="2949559" y="1704895"/>
                <a:pt x="2760345" y="1724025"/>
              </a:cubicBezTo>
              <a:cubicBezTo>
                <a:pt x="2571131" y="1743155"/>
                <a:pt x="2490844" y="1747262"/>
                <a:pt x="2233613" y="1724025"/>
              </a:cubicBezTo>
              <a:cubicBezTo>
                <a:pt x="1976382" y="1700788"/>
                <a:pt x="1823957" y="1758487"/>
                <a:pt x="1473518" y="1724025"/>
              </a:cubicBezTo>
              <a:cubicBezTo>
                <a:pt x="1123079" y="1689563"/>
                <a:pt x="976099" y="1706369"/>
                <a:pt x="806768" y="1724025"/>
              </a:cubicBezTo>
              <a:cubicBezTo>
                <a:pt x="637437" y="1741682"/>
                <a:pt x="306534" y="1684637"/>
                <a:pt x="0" y="1724025"/>
              </a:cubicBezTo>
              <a:cubicBezTo>
                <a:pt x="-29646" y="1502723"/>
                <a:pt x="28907" y="1368259"/>
                <a:pt x="0" y="1114870"/>
              </a:cubicBezTo>
              <a:cubicBezTo>
                <a:pt x="-28907" y="861481"/>
                <a:pt x="-23342" y="649518"/>
                <a:pt x="0" y="522954"/>
              </a:cubicBezTo>
              <a:cubicBezTo>
                <a:pt x="23342" y="396390"/>
                <a:pt x="-2602" y="136413"/>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1">
              <a:solidFill>
                <a:schemeClr val="dk1"/>
              </a:solidFill>
              <a:effectLst/>
              <a:latin typeface="+mn-lt"/>
              <a:ea typeface="+mn-ea"/>
              <a:cs typeface="+mn-cs"/>
            </a:rPr>
            <a:t>Hjálpartól</a:t>
          </a:r>
        </a:p>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0">
              <a:solidFill>
                <a:schemeClr val="dk1"/>
              </a:solidFill>
              <a:effectLst/>
              <a:latin typeface="+mn-lt"/>
              <a:ea typeface="+mn-ea"/>
              <a:cs typeface="+mn-cs"/>
            </a:rPr>
            <a:t>Við hvetjum ykkur til að skrá verkefnistíma eftir því sem hann fellur til. Reynslan hefur sýnt að þegar reynt er að áætla tímann þegar skila á framvindu eða lokaskýrslu löngu síðar, hafa flestir tilhneigingu til að vanmeta þann tíma sem farið hefur í verkefnið.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BBF3AA9-3E1A-4502-897E-4BBE622D5C41}" name="Verkáætlun" displayName="Verkáætlun" ref="A10:E26" totalsRowCount="1" headerRowDxfId="69" dataDxfId="68" totalsRowDxfId="67">
  <autoFilter ref="A10:E25" xr:uid="{0BBF3AA9-3E1A-4502-897E-4BBE622D5C41}"/>
  <tableColumns count="5">
    <tableColumn id="1" xr3:uid="{8215B5F3-53C9-40D7-A4F0-9CD67BE782A3}" name="Heiti verkþáttar" totalsRowLabel="Upphaf verkefnis og áætluð verklok" dataDxfId="66" totalsRowDxfId="65"/>
    <tableColumn id="2" xr3:uid="{E98364DE-8566-42B1-8CD2-5E8DB2038E6E}" name="Hefst" totalsRowFunction="min" dataDxfId="64" totalsRowDxfId="63"/>
    <tableColumn id="3" xr3:uid="{E64A00D9-FED1-440B-B346-73211E4EAC03}" name="Lýkur" totalsRowFunction="max" dataDxfId="62" totalsRowDxfId="61"/>
    <tableColumn id="4" xr3:uid="{32D9B2F6-664F-4480-BE72-C6774E599455}" name="Ábyrgðamaður" totalsRowLabel="Áætlaður heildarkostnaður" dataDxfId="60" totalsRowDxfId="59"/>
    <tableColumn id="5" xr3:uid="{B85B5668-8196-4BE6-B391-8344CBB0B22A}" name="Kostnaður" totalsRowFunction="sum" dataDxfId="58" totalsRowDxfId="57">
      <calculatedColumnFormula>IF(ISBLANK(Verkáætlun[[#This Row],[Heiti verkþáttar]]),"",SUMIFS(Kostnadaraaetlun[Samtals],Kostnadaraaetlun[Verkþáttur],Verkáætlun[[#This Row],[Heiti verkþáttar]]))</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63E65BC-781C-4036-A4C4-2A1A2469308B}" name="Kostnadaraaetlun" displayName="Kostnadaraaetlun" ref="A8:E45" totalsRowCount="1" headerRowDxfId="56" dataDxfId="55" totalsRowDxfId="54">
  <autoFilter ref="A8:E44" xr:uid="{863E65BC-781C-4036-A4C4-2A1A2469308B}"/>
  <tableColumns count="5">
    <tableColumn id="2" xr3:uid="{CB0533CF-5168-44F1-8170-32E7B2D52E48}" name="Heiti kostnaðarliðar" totalsRowLabel="Heildarverkefniskostnaður" dataDxfId="53" totalsRowDxfId="52"/>
    <tableColumn id="1" xr3:uid="{52E550F6-8F23-49BD-9D35-FF7D66415085}" name="Verkþáttur" dataDxfId="51" totalsRowDxfId="50"/>
    <tableColumn id="3" xr3:uid="{3F5D7375-458B-4520-9D82-331060A03EB0}" name="Fjöldi" dataDxfId="49" totalsRowDxfId="48"/>
    <tableColumn id="4" xr3:uid="{033C278A-4385-4925-A817-A753F0F45ED6}" name="Ein. verð" dataDxfId="47" totalsRowDxfId="46"/>
    <tableColumn id="5" xr3:uid="{42786252-673A-4D29-9057-524258DA77E0}" name="Samtals" totalsRowFunction="sum" dataDxfId="45" totalsRowDxfId="44">
      <calculatedColumnFormula>Kostnadaraaetlun[[#This Row],[Fjöldi]]*Kostnadaraaetlun[[#This Row],[Ein. verð]]</calculatedColumnFormula>
    </tableColumn>
  </tableColumns>
  <tableStyleInfo name="TableStyleMedium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30126CF-42BC-47DC-A0B1-1F07DBC97E06}" name="Fjármögnun" displayName="Fjármögnun" ref="A8:C21" totalsRowCount="1" headerRowDxfId="43" dataDxfId="42" totalsRowDxfId="41">
  <autoFilter ref="A8:C20" xr:uid="{B30126CF-42BC-47DC-A0B1-1F07DBC97E06}"/>
  <tableColumns count="3">
    <tableColumn id="1" xr3:uid="{BBF23ACB-2813-429E-B973-841E795D7FC0}" name="Fjármögnun" totalsRowLabel="Total" dataDxfId="40" totalsRowDxfId="39"/>
    <tableColumn id="2" xr3:uid="{06BA1A07-F3C5-490C-B60B-4BE724F42442}" name="Upphæð" totalsRowFunction="sum" dataDxfId="38" totalsRowDxfId="37" dataCellStyle="Comma [0]"/>
    <tableColumn id="3" xr3:uid="{D196A608-A7D0-4C54-93BE-C68E8ED80EC5}" name="% af kostn." totalsRowFunction="sum" dataDxfId="36" totalsRowDxfId="35">
      <calculatedColumnFormula>IF(ISNUMBER(Fjármögnun[[#This Row],[Upphæð]]),Fjármögnun[[#This Row],[Upphæð]]/Kostnadaraaetlun[[#Totals],[Samtals]],"")</calculatedColumnFormula>
    </tableColumn>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0B7186-3EA5-4426-BAB5-037F57649CBA}" name="Kostnaðarbókhald" displayName="Kostnaðarbókhald" ref="A7:E42" totalsRowCount="1" headerRowDxfId="34" dataDxfId="33" totalsRowDxfId="32">
  <autoFilter ref="A7:E41" xr:uid="{543BB62A-C90A-42A8-9F0A-E4FDAB7AA6F2}"/>
  <tableColumns count="5">
    <tableColumn id="2" xr3:uid="{073E3FCD-BD45-4D03-A63C-4FDF4A9CBFEC}" name="Heiti kostnaðarliðar" totalsRowLabel="Heildarverkefniskostnaður" dataDxfId="31" totalsRowDxfId="30"/>
    <tableColumn id="1" xr3:uid="{6ECCF039-F894-44C1-9F3F-2715C075D7E7}" name="Verkþáttur" dataDxfId="29" totalsRowDxfId="28"/>
    <tableColumn id="3" xr3:uid="{8652D702-C19C-4DA8-949A-AD08F1FE5865}" name="Fjöldi" dataDxfId="27" totalsRowDxfId="26"/>
    <tableColumn id="4" xr3:uid="{47EDF861-09D7-4F4D-8798-95436C76A53F}" name="Ein. verð" dataDxfId="25" totalsRowDxfId="24"/>
    <tableColumn id="5" xr3:uid="{FC3A62D8-60A6-4DEB-B31F-E25A3A122D41}" name="Samtals" totalsRowFunction="sum" dataDxfId="23" totalsRowDxfId="22">
      <calculatedColumnFormula>Kostnaðarbókhald[[#This Row],[Fjöldi]]*Kostnaðarbókhald[[#This Row],[Ein. verð]]</calculatedColumnFormula>
    </tableColumn>
  </tableColumns>
  <tableStyleInfo name="TableStyleMedium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E9936E6-DBE9-482B-B597-F2023C88C48F}" name="Fjármögnun_staðfest" displayName="Fjármögnun_staðfest" ref="G1:I7" totalsRowCount="1" headerRowDxfId="21" headerRowBorderDxfId="20" tableBorderDxfId="19">
  <autoFilter ref="G1:I6" xr:uid="{609FDCB0-B0B7-4F43-AF1F-0995EF4B55F0}"/>
  <tableColumns count="3">
    <tableColumn id="1" xr3:uid="{9147C487-D7EB-49E8-8ACC-4059944F9F5A}" name="Fjármögnun (staðfest)" totalsRowLabel="Samtals" dataDxfId="18"/>
    <tableColumn id="2" xr3:uid="{E2F92DD6-2770-4D88-8AAD-CF1F0F0B57C7}" name="Upphæð" totalsRowFunction="sum" dataDxfId="17" totalsRowDxfId="16"/>
    <tableColumn id="3" xr3:uid="{ABB3BCD9-E385-4A2E-A397-2759793F33EA}" name="% af kostn." totalsRowFunction="sum" dataDxfId="15" totalsRowDxfId="14" dataCellStyle="Percent">
      <calculatedColumnFormula>IF(OR(Fjármögnun_staðfest[[#This Row],[Upphæð]]=0,Kostnaðarbókhald[[#Totals],[Samtals]]=0),"",Fjármögnun_staðfest[[#This Row],[Upphæð]]/Kostnaðarbókhald[[#Totals],[Samtals]])</calculatedColumnFormula>
    </tableColumn>
  </tableColumns>
  <tableStyleInfo name="TableStyleMedium1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809C51-144F-4FF9-B773-028962F93045}" name="Tímaskráning" displayName="Tímaskráning" ref="A7:F55" totalsRowCount="1" headerRowDxfId="13" dataDxfId="12" totalsRowDxfId="11">
  <autoFilter ref="A7:F54" xr:uid="{96809C51-144F-4FF9-B773-028962F93045}"/>
  <tableColumns count="6">
    <tableColumn id="1" xr3:uid="{5775E82F-5516-4997-82A1-7CBA38182FB7}" name="Dagsetning" dataDxfId="10" totalsRowDxfId="9"/>
    <tableColumn id="2" xr3:uid="{1AC4B9F0-D8C1-4C03-8316-4DE711C30551}" name="Nafn starfsmanns" dataDxfId="8"/>
    <tableColumn id="3" xr3:uid="{F83CC010-53EC-4411-8349-59025DC1E2C9}" name="Verkþáttur" totalsRowLabel="Samtals:" dataDxfId="7" totalsRowDxfId="6"/>
    <tableColumn id="4" xr3:uid="{F73EA82D-C1BD-4AF9-B25D-F5A41D530808}" name="Tímar" totalsRowFunction="sum" dataDxfId="5"/>
    <tableColumn id="5" xr3:uid="{899BC6EB-CD6A-496A-8A68-E9E430CCF4F6}" name="Tímagjald" dataDxfId="4"/>
    <tableColumn id="6" xr3:uid="{A069512E-D977-4813-990E-3381F6066784}" name="Samtals" totalsRowFunction="sum" dataDxfId="3" totalsRowDxfId="2">
      <calculatedColumnFormula>Tímaskráning[[#This Row],[Tímar]]*Tímaskráning[[#This Row],[Tímagjald]]</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7883-DF6A-47CC-AB2F-CA0CFC8A7023}">
  <sheetPr>
    <tabColor theme="4" tint="0.79998168889431442"/>
  </sheetPr>
  <dimension ref="A1:G26"/>
  <sheetViews>
    <sheetView showGridLines="0" tabSelected="1" zoomScaleNormal="100" workbookViewId="0">
      <selection activeCell="A14" sqref="A14"/>
    </sheetView>
  </sheetViews>
  <sheetFormatPr defaultColWidth="9.140625" defaultRowHeight="15" x14ac:dyDescent="0.25"/>
  <cols>
    <col min="1" max="1" width="40.85546875" style="1" customWidth="1"/>
    <col min="2" max="2" width="10.7109375" style="1" customWidth="1"/>
    <col min="3" max="3" width="11" style="1" customWidth="1"/>
    <col min="4" max="4" width="30.85546875" style="1" customWidth="1"/>
    <col min="5" max="5" width="19.85546875" style="1" customWidth="1"/>
    <col min="6" max="6" width="5.42578125" style="1" customWidth="1"/>
    <col min="7" max="7" width="15.140625" style="1" customWidth="1"/>
    <col min="8" max="8" width="38.140625" style="1" customWidth="1"/>
    <col min="9" max="16384" width="9.140625" style="1"/>
  </cols>
  <sheetData>
    <row r="1" spans="1:7" x14ac:dyDescent="0.25">
      <c r="A1" s="60" t="s">
        <v>0</v>
      </c>
      <c r="B1" s="61"/>
      <c r="C1" s="93" t="s">
        <v>1</v>
      </c>
      <c r="D1" s="94"/>
      <c r="E1" s="94"/>
    </row>
    <row r="2" spans="1:7" x14ac:dyDescent="0.25">
      <c r="A2" s="95" t="s">
        <v>40</v>
      </c>
      <c r="B2" s="97"/>
      <c r="C2" s="95" t="s">
        <v>58</v>
      </c>
      <c r="D2" s="96"/>
      <c r="E2" s="97"/>
    </row>
    <row r="3" spans="1:7" ht="15.75" x14ac:dyDescent="0.25">
      <c r="A3" s="54" t="s">
        <v>22</v>
      </c>
      <c r="B3" s="55"/>
      <c r="C3" s="55"/>
      <c r="D3" s="55"/>
      <c r="E3" s="56"/>
    </row>
    <row r="4" spans="1:7" ht="15.75" customHeight="1" x14ac:dyDescent="0.25">
      <c r="A4" s="62" t="s">
        <v>38</v>
      </c>
      <c r="B4" s="63"/>
      <c r="C4" s="63"/>
      <c r="D4" s="63"/>
      <c r="E4" s="64"/>
    </row>
    <row r="5" spans="1:7" ht="13.5" customHeight="1" x14ac:dyDescent="0.25">
      <c r="A5" s="62"/>
      <c r="B5" s="63"/>
      <c r="C5" s="63"/>
      <c r="D5" s="63"/>
      <c r="E5" s="64"/>
    </row>
    <row r="6" spans="1:7" ht="13.5" customHeight="1" x14ac:dyDescent="0.25">
      <c r="A6" s="62"/>
      <c r="B6" s="63"/>
      <c r="C6" s="63"/>
      <c r="D6" s="63"/>
      <c r="E6" s="64"/>
      <c r="G6"/>
    </row>
    <row r="7" spans="1:7" ht="13.5" customHeight="1" x14ac:dyDescent="0.25">
      <c r="A7" s="62"/>
      <c r="B7" s="63"/>
      <c r="C7" s="63"/>
      <c r="D7" s="63"/>
      <c r="E7" s="64"/>
      <c r="G7"/>
    </row>
    <row r="8" spans="1:7" ht="15.95" customHeight="1" x14ac:dyDescent="0.25">
      <c r="A8" s="57"/>
      <c r="B8" s="58"/>
      <c r="C8" s="58"/>
      <c r="D8" s="58"/>
      <c r="E8" s="59"/>
    </row>
    <row r="9" spans="1:7" ht="15.95" customHeight="1" x14ac:dyDescent="0.25"/>
    <row r="10" spans="1:7" x14ac:dyDescent="0.25">
      <c r="A10" s="32" t="s">
        <v>2</v>
      </c>
      <c r="B10" s="33" t="s">
        <v>3</v>
      </c>
      <c r="C10" s="33" t="s">
        <v>4</v>
      </c>
      <c r="D10" s="33" t="s">
        <v>5</v>
      </c>
      <c r="E10" s="33" t="s">
        <v>31</v>
      </c>
    </row>
    <row r="11" spans="1:7" x14ac:dyDescent="0.25">
      <c r="A11" s="1" t="s">
        <v>39</v>
      </c>
      <c r="B11" s="2">
        <v>45217</v>
      </c>
      <c r="C11" s="2">
        <v>45381</v>
      </c>
      <c r="D11" s="1" t="s">
        <v>40</v>
      </c>
      <c r="E11" s="42">
        <f>IF(ISBLANK(Verkáætlun[[#This Row],[Heiti verkþáttar]]),"",SUMIFS(Kostnadaraaetlun[Samtals],Kostnadaraaetlun[Verkþáttur],Verkáætlun[[#This Row],[Heiti verkþáttar]]))</f>
        <v>543000</v>
      </c>
    </row>
    <row r="12" spans="1:7" x14ac:dyDescent="0.25">
      <c r="A12" s="1" t="s">
        <v>41</v>
      </c>
      <c r="B12" s="2">
        <v>45299</v>
      </c>
      <c r="C12" s="2">
        <v>45473</v>
      </c>
      <c r="D12" s="1" t="s">
        <v>40</v>
      </c>
      <c r="E12" s="42">
        <f>IF(ISBLANK(Verkáætlun[[#This Row],[Heiti verkþáttar]]),"",SUMIFS(Kostnadaraaetlun[Samtals],Kostnadaraaetlun[Verkþáttur],Verkáætlun[[#This Row],[Heiti verkþáttar]]))</f>
        <v>1383000</v>
      </c>
    </row>
    <row r="13" spans="1:7" x14ac:dyDescent="0.25">
      <c r="A13" s="1" t="s">
        <v>42</v>
      </c>
      <c r="B13" s="2">
        <v>45383</v>
      </c>
      <c r="C13" s="2">
        <v>45565</v>
      </c>
      <c r="D13" s="1" t="s">
        <v>43</v>
      </c>
      <c r="E13" s="42">
        <f>IF(ISBLANK(Verkáætlun[[#This Row],[Heiti verkþáttar]]),"",SUMIFS(Kostnadaraaetlun[Samtals],Kostnadaraaetlun[Verkþáttur],Verkáætlun[[#This Row],[Heiti verkþáttar]]))</f>
        <v>75200</v>
      </c>
    </row>
    <row r="14" spans="1:7" ht="15.95" customHeight="1" x14ac:dyDescent="0.25">
      <c r="B14" s="2"/>
      <c r="C14" s="2"/>
      <c r="E14" s="42" t="str">
        <f>IF(ISBLANK(Verkáætlun[[#This Row],[Heiti verkþáttar]]),"",SUMIFS(Kostnadaraaetlun[Samtals],Kostnadaraaetlun[Verkþáttur],Verkáætlun[[#This Row],[Heiti verkþáttar]]))</f>
        <v/>
      </c>
    </row>
    <row r="15" spans="1:7" ht="15.95" customHeight="1" x14ac:dyDescent="0.25">
      <c r="B15" s="2"/>
      <c r="C15" s="2"/>
      <c r="E15" s="42" t="str">
        <f>IF(ISBLANK(Verkáætlun[[#This Row],[Heiti verkþáttar]]),"",SUMIFS(Kostnadaraaetlun[Samtals],Kostnadaraaetlun[Verkþáttur],Verkáætlun[[#This Row],[Heiti verkþáttar]]))</f>
        <v/>
      </c>
    </row>
    <row r="16" spans="1:7" ht="15.95" customHeight="1" x14ac:dyDescent="0.25">
      <c r="B16" s="2"/>
      <c r="C16" s="2"/>
      <c r="E16" s="42" t="str">
        <f>IF(ISBLANK(Verkáætlun[[#This Row],[Heiti verkþáttar]]),"",SUMIFS(Kostnadaraaetlun[Samtals],Kostnadaraaetlun[Verkþáttur],Verkáætlun[[#This Row],[Heiti verkþáttar]]))</f>
        <v/>
      </c>
    </row>
    <row r="17" spans="1:5" ht="15.95" customHeight="1" x14ac:dyDescent="0.25">
      <c r="B17" s="2"/>
      <c r="C17" s="2"/>
      <c r="E17" s="42" t="str">
        <f>IF(ISBLANK(Verkáætlun[[#This Row],[Heiti verkþáttar]]),"",SUMIFS(Kostnadaraaetlun[Samtals],Kostnadaraaetlun[Verkþáttur],Verkáætlun[[#This Row],[Heiti verkþáttar]]))</f>
        <v/>
      </c>
    </row>
    <row r="18" spans="1:5" ht="15.95" customHeight="1" x14ac:dyDescent="0.25">
      <c r="B18" s="2"/>
      <c r="C18" s="2"/>
      <c r="E18" s="42" t="str">
        <f>IF(ISBLANK(Verkáætlun[[#This Row],[Heiti verkþáttar]]),"",SUMIFS(Kostnadaraaetlun[Samtals],Kostnadaraaetlun[Verkþáttur],Verkáætlun[[#This Row],[Heiti verkþáttar]]))</f>
        <v/>
      </c>
    </row>
    <row r="19" spans="1:5" ht="15.95" customHeight="1" x14ac:dyDescent="0.25">
      <c r="B19" s="2"/>
      <c r="C19" s="2"/>
      <c r="E19" s="42" t="str">
        <f>IF(ISBLANK(Verkáætlun[[#This Row],[Heiti verkþáttar]]),"",SUMIFS(Kostnadaraaetlun[Samtals],Kostnadaraaetlun[Verkþáttur],Verkáætlun[[#This Row],[Heiti verkþáttar]]))</f>
        <v/>
      </c>
    </row>
    <row r="20" spans="1:5" ht="15.95" customHeight="1" x14ac:dyDescent="0.25">
      <c r="B20" s="2"/>
      <c r="C20" s="2"/>
      <c r="E20" s="42" t="str">
        <f>IF(ISBLANK(Verkáætlun[[#This Row],[Heiti verkþáttar]]),"",SUMIFS(Kostnadaraaetlun[Samtals],Kostnadaraaetlun[Verkþáttur],Verkáætlun[[#This Row],[Heiti verkþáttar]]))</f>
        <v/>
      </c>
    </row>
    <row r="21" spans="1:5" ht="15.95" customHeight="1" x14ac:dyDescent="0.25">
      <c r="B21" s="2"/>
      <c r="C21" s="2"/>
      <c r="E21" s="42" t="str">
        <f>IF(ISBLANK(Verkáætlun[[#This Row],[Heiti verkþáttar]]),"",SUMIFS(Kostnadaraaetlun[Samtals],Kostnadaraaetlun[Verkþáttur],Verkáætlun[[#This Row],[Heiti verkþáttar]]))</f>
        <v/>
      </c>
    </row>
    <row r="22" spans="1:5" ht="15.95" customHeight="1" x14ac:dyDescent="0.25">
      <c r="B22" s="2"/>
      <c r="C22" s="2"/>
      <c r="E22" s="42" t="str">
        <f>IF(ISBLANK(Verkáætlun[[#This Row],[Heiti verkþáttar]]),"",SUMIFS(Kostnadaraaetlun[Samtals],Kostnadaraaetlun[Verkþáttur],Verkáætlun[[#This Row],[Heiti verkþáttar]]))</f>
        <v/>
      </c>
    </row>
    <row r="23" spans="1:5" ht="15.95" customHeight="1" x14ac:dyDescent="0.25">
      <c r="B23" s="2"/>
      <c r="C23" s="2"/>
      <c r="E23" s="42" t="str">
        <f>IF(ISBLANK(Verkáætlun[[#This Row],[Heiti verkþáttar]]),"",SUMIFS(Kostnadaraaetlun[Samtals],Kostnadaraaetlun[Verkþáttur],Verkáætlun[[#This Row],[Heiti verkþáttar]]))</f>
        <v/>
      </c>
    </row>
    <row r="24" spans="1:5" ht="15.95" customHeight="1" x14ac:dyDescent="0.25">
      <c r="B24" s="2"/>
      <c r="C24" s="2"/>
      <c r="E24" s="42" t="str">
        <f>IF(ISBLANK(Verkáætlun[[#This Row],[Heiti verkþáttar]]),"",SUMIFS(Kostnadaraaetlun[Samtals],Kostnadaraaetlun[Verkþáttur],Verkáætlun[[#This Row],[Heiti verkþáttar]]))</f>
        <v/>
      </c>
    </row>
    <row r="25" spans="1:5" ht="15.95" customHeight="1" x14ac:dyDescent="0.25">
      <c r="B25" s="2"/>
      <c r="C25" s="2"/>
      <c r="E25" s="42" t="str">
        <f>IF(ISBLANK(Verkáætlun[[#This Row],[Heiti verkþáttar]]),"",SUMIFS(Kostnadaraaetlun[Samtals],Kostnadaraaetlun[Verkþáttur],Verkáætlun[[#This Row],[Heiti verkþáttar]]))</f>
        <v/>
      </c>
    </row>
    <row r="26" spans="1:5" ht="15.95" customHeight="1" x14ac:dyDescent="0.25">
      <c r="A26" s="34" t="s">
        <v>6</v>
      </c>
      <c r="B26" s="35">
        <f>SUBTOTAL(105,Verkáætlun[Hefst])</f>
        <v>45217</v>
      </c>
      <c r="C26" s="35">
        <f>SUBTOTAL(104,Verkáætlun[Lýkur])</f>
        <v>45565</v>
      </c>
      <c r="D26" s="41" t="s">
        <v>33</v>
      </c>
      <c r="E26" s="43">
        <f>SUBTOTAL(109,Verkáætlun[Kostnaður])</f>
        <v>2001200</v>
      </c>
    </row>
  </sheetData>
  <sheetProtection sheet="1" objects="1" scenarios="1" insertRows="0" deleteRows="0" sort="0" autoFilter="0"/>
  <mergeCells count="7">
    <mergeCell ref="A3:E3"/>
    <mergeCell ref="A8:E8"/>
    <mergeCell ref="A1:B1"/>
    <mergeCell ref="C1:E1"/>
    <mergeCell ref="A2:B2"/>
    <mergeCell ref="C2:E2"/>
    <mergeCell ref="A4:E7"/>
  </mergeCells>
  <phoneticPr fontId="5" type="noConversion"/>
  <pageMargins left="0.25" right="0.25" top="0.75" bottom="0.75" header="0.3" footer="0.3"/>
  <pageSetup paperSize="9" scale="85" orientation="portrait" horizontalDpi="4294967293" r:id="rId1"/>
  <headerFooter>
    <oddHeader xml:space="preserve">&amp;L&amp;"DIN Light,Bold"&amp;9SÓKNARÁÆTLUN
&amp;"DIN Light,Regular"NORÐURLANDS EYSTRA&amp;C&amp;"-,Bold"&amp;16Verk- og tímaáætlun&amp;RFylgiskjal með umsókn
</oddHeader>
    <oddFooter>&amp;C&amp;F</oddFooter>
  </headerFooter>
  <colBreaks count="1" manualBreakCount="1">
    <brk id="5"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499CA-03A0-43BE-B70B-6A367A4BE544}">
  <sheetPr>
    <tabColor theme="9" tint="0.79998168889431442"/>
  </sheetPr>
  <dimension ref="A1:E45"/>
  <sheetViews>
    <sheetView showGridLines="0" zoomScaleNormal="100" workbookViewId="0">
      <selection activeCell="A18" sqref="A18"/>
    </sheetView>
  </sheetViews>
  <sheetFormatPr defaultRowHeight="15" x14ac:dyDescent="0.25"/>
  <cols>
    <col min="1" max="1" width="44.42578125" style="1" customWidth="1"/>
    <col min="2" max="2" width="25.140625" style="1" customWidth="1"/>
    <col min="3" max="3" width="10.28515625" style="1" customWidth="1"/>
    <col min="4" max="4" width="11.85546875" style="1" customWidth="1"/>
    <col min="5" max="5" width="14.42578125" style="1" customWidth="1"/>
    <col min="6" max="6" width="9.140625" style="1"/>
    <col min="7" max="7" width="24.140625" style="1" customWidth="1"/>
    <col min="8" max="16384" width="9.140625" style="1"/>
  </cols>
  <sheetData>
    <row r="1" spans="1:5" ht="20.25" customHeight="1" x14ac:dyDescent="0.25">
      <c r="A1" s="65" t="s">
        <v>7</v>
      </c>
      <c r="B1" s="66"/>
      <c r="C1" s="66"/>
      <c r="D1" s="66"/>
      <c r="E1" s="67"/>
    </row>
    <row r="2" spans="1:5" ht="16.5" customHeight="1" x14ac:dyDescent="0.25">
      <c r="A2" s="68" t="s">
        <v>53</v>
      </c>
      <c r="B2" s="69"/>
      <c r="C2" s="69"/>
      <c r="D2" s="69"/>
      <c r="E2" s="70"/>
    </row>
    <row r="3" spans="1:5" ht="16.5" customHeight="1" x14ac:dyDescent="0.25">
      <c r="A3" s="68"/>
      <c r="B3" s="69"/>
      <c r="C3" s="69"/>
      <c r="D3" s="69"/>
      <c r="E3" s="70"/>
    </row>
    <row r="4" spans="1:5" ht="16.5" customHeight="1" x14ac:dyDescent="0.25">
      <c r="A4" s="68"/>
      <c r="B4" s="69"/>
      <c r="C4" s="69"/>
      <c r="D4" s="69"/>
      <c r="E4" s="70"/>
    </row>
    <row r="5" spans="1:5" ht="16.5" customHeight="1" x14ac:dyDescent="0.25">
      <c r="A5" s="68"/>
      <c r="B5" s="69"/>
      <c r="C5" s="69"/>
      <c r="D5" s="69"/>
      <c r="E5" s="70"/>
    </row>
    <row r="6" spans="1:5" x14ac:dyDescent="0.25">
      <c r="A6" s="3"/>
      <c r="B6" s="4"/>
      <c r="C6" s="4"/>
      <c r="D6" s="4"/>
      <c r="E6" s="5"/>
    </row>
    <row r="7" spans="1:5" x14ac:dyDescent="0.25">
      <c r="A7"/>
      <c r="B7"/>
      <c r="C7"/>
      <c r="D7"/>
      <c r="E7"/>
    </row>
    <row r="8" spans="1:5" x14ac:dyDescent="0.25">
      <c r="A8" s="6" t="s">
        <v>8</v>
      </c>
      <c r="B8" s="6" t="s">
        <v>9</v>
      </c>
      <c r="C8" s="6" t="s">
        <v>10</v>
      </c>
      <c r="D8" s="6" t="s">
        <v>11</v>
      </c>
      <c r="E8" s="6" t="s">
        <v>12</v>
      </c>
    </row>
    <row r="9" spans="1:5" x14ac:dyDescent="0.25">
      <c r="A9" s="1" t="s">
        <v>44</v>
      </c>
      <c r="B9" s="1" t="s">
        <v>39</v>
      </c>
      <c r="C9" s="10">
        <v>18</v>
      </c>
      <c r="D9" s="10">
        <v>4700</v>
      </c>
      <c r="E9" s="7">
        <f>Kostnadaraaetlun[[#This Row],[Fjöldi]]*Kostnadaraaetlun[[#This Row],[Ein. verð]]</f>
        <v>84600</v>
      </c>
    </row>
    <row r="10" spans="1:5" x14ac:dyDescent="0.25">
      <c r="A10" s="1" t="s">
        <v>45</v>
      </c>
      <c r="B10" s="1" t="s">
        <v>39</v>
      </c>
      <c r="C10" s="10">
        <v>36</v>
      </c>
      <c r="D10" s="10">
        <v>4700</v>
      </c>
      <c r="E10" s="7">
        <f>Kostnadaraaetlun[[#This Row],[Fjöldi]]*Kostnadaraaetlun[[#This Row],[Ein. verð]]</f>
        <v>169200</v>
      </c>
    </row>
    <row r="11" spans="1:5" x14ac:dyDescent="0.25">
      <c r="A11" s="1" t="s">
        <v>46</v>
      </c>
      <c r="B11" s="1" t="s">
        <v>39</v>
      </c>
      <c r="C11" s="10">
        <v>36</v>
      </c>
      <c r="D11" s="10">
        <v>4700</v>
      </c>
      <c r="E11" s="7">
        <f>Kostnadaraaetlun[[#This Row],[Fjöldi]]*Kostnadaraaetlun[[#This Row],[Ein. verð]]</f>
        <v>169200</v>
      </c>
    </row>
    <row r="12" spans="1:5" x14ac:dyDescent="0.25">
      <c r="A12" s="1" t="s">
        <v>47</v>
      </c>
      <c r="B12" s="1" t="s">
        <v>39</v>
      </c>
      <c r="C12" s="10">
        <v>1</v>
      </c>
      <c r="D12" s="10">
        <v>120000</v>
      </c>
      <c r="E12" s="7">
        <f>Kostnadaraaetlun[[#This Row],[Fjöldi]]*Kostnadaraaetlun[[#This Row],[Ein. verð]]</f>
        <v>120000</v>
      </c>
    </row>
    <row r="13" spans="1:5" x14ac:dyDescent="0.25">
      <c r="A13" s="1" t="s">
        <v>48</v>
      </c>
      <c r="B13" s="1" t="s">
        <v>41</v>
      </c>
      <c r="C13" s="10">
        <v>1</v>
      </c>
      <c r="D13" s="10">
        <v>380000</v>
      </c>
      <c r="E13" s="7">
        <f>Kostnadaraaetlun[[#This Row],[Fjöldi]]*Kostnadaraaetlun[[#This Row],[Ein. verð]]</f>
        <v>380000</v>
      </c>
    </row>
    <row r="14" spans="1:5" x14ac:dyDescent="0.25">
      <c r="A14" s="1" t="s">
        <v>49</v>
      </c>
      <c r="B14" s="1" t="s">
        <v>41</v>
      </c>
      <c r="C14" s="10">
        <v>10</v>
      </c>
      <c r="D14" s="10">
        <v>50000</v>
      </c>
      <c r="E14" s="7">
        <f>Kostnadaraaetlun[[#This Row],[Fjöldi]]*Kostnadaraaetlun[[#This Row],[Ein. verð]]</f>
        <v>500000</v>
      </c>
    </row>
    <row r="15" spans="1:5" x14ac:dyDescent="0.25">
      <c r="A15" s="1" t="s">
        <v>50</v>
      </c>
      <c r="B15" s="1" t="s">
        <v>41</v>
      </c>
      <c r="C15" s="10">
        <v>750</v>
      </c>
      <c r="D15" s="10">
        <v>204</v>
      </c>
      <c r="E15" s="7">
        <f>Kostnadaraaetlun[[#This Row],[Fjöldi]]*Kostnadaraaetlun[[#This Row],[Ein. verð]]</f>
        <v>153000</v>
      </c>
    </row>
    <row r="16" spans="1:5" x14ac:dyDescent="0.25">
      <c r="A16" s="1" t="s">
        <v>51</v>
      </c>
      <c r="B16" s="1" t="s">
        <v>41</v>
      </c>
      <c r="C16" s="10">
        <v>10</v>
      </c>
      <c r="D16" s="10">
        <v>35000</v>
      </c>
      <c r="E16" s="7">
        <f>Kostnadaraaetlun[[#This Row],[Fjöldi]]*Kostnadaraaetlun[[#This Row],[Ein. verð]]</f>
        <v>350000</v>
      </c>
    </row>
    <row r="17" spans="1:5" x14ac:dyDescent="0.25">
      <c r="A17" s="1" t="s">
        <v>52</v>
      </c>
      <c r="B17" s="1" t="s">
        <v>42</v>
      </c>
      <c r="C17" s="10">
        <v>16</v>
      </c>
      <c r="D17" s="10">
        <v>4700</v>
      </c>
      <c r="E17" s="7">
        <f>Kostnadaraaetlun[[#This Row],[Fjöldi]]*Kostnadaraaetlun[[#This Row],[Ein. verð]]</f>
        <v>75200</v>
      </c>
    </row>
    <row r="18" spans="1:5" x14ac:dyDescent="0.25">
      <c r="C18" s="10"/>
      <c r="D18" s="10"/>
      <c r="E18" s="7">
        <f>Kostnadaraaetlun[[#This Row],[Fjöldi]]*Kostnadaraaetlun[[#This Row],[Ein. verð]]</f>
        <v>0</v>
      </c>
    </row>
    <row r="19" spans="1:5" x14ac:dyDescent="0.25">
      <c r="C19" s="10"/>
      <c r="D19" s="10"/>
      <c r="E19" s="7">
        <f>Kostnadaraaetlun[[#This Row],[Fjöldi]]*Kostnadaraaetlun[[#This Row],[Ein. verð]]</f>
        <v>0</v>
      </c>
    </row>
    <row r="20" spans="1:5" x14ac:dyDescent="0.25">
      <c r="C20" s="10"/>
      <c r="D20" s="10"/>
      <c r="E20" s="7">
        <f>Kostnadaraaetlun[[#This Row],[Fjöldi]]*Kostnadaraaetlun[[#This Row],[Ein. verð]]</f>
        <v>0</v>
      </c>
    </row>
    <row r="21" spans="1:5" x14ac:dyDescent="0.25">
      <c r="C21" s="10"/>
      <c r="D21" s="10"/>
      <c r="E21" s="7">
        <f>Kostnadaraaetlun[[#This Row],[Fjöldi]]*Kostnadaraaetlun[[#This Row],[Ein. verð]]</f>
        <v>0</v>
      </c>
    </row>
    <row r="22" spans="1:5" x14ac:dyDescent="0.25">
      <c r="C22" s="10"/>
      <c r="D22" s="10"/>
      <c r="E22" s="7">
        <f>Kostnadaraaetlun[[#This Row],[Fjöldi]]*Kostnadaraaetlun[[#This Row],[Ein. verð]]</f>
        <v>0</v>
      </c>
    </row>
    <row r="23" spans="1:5" x14ac:dyDescent="0.25">
      <c r="C23" s="10"/>
      <c r="D23" s="10"/>
      <c r="E23" s="7">
        <f>Kostnadaraaetlun[[#This Row],[Fjöldi]]*Kostnadaraaetlun[[#This Row],[Ein. verð]]</f>
        <v>0</v>
      </c>
    </row>
    <row r="24" spans="1:5" x14ac:dyDescent="0.25">
      <c r="C24" s="10"/>
      <c r="D24" s="10"/>
      <c r="E24" s="7">
        <f>Kostnadaraaetlun[[#This Row],[Fjöldi]]*Kostnadaraaetlun[[#This Row],[Ein. verð]]</f>
        <v>0</v>
      </c>
    </row>
    <row r="25" spans="1:5" x14ac:dyDescent="0.25">
      <c r="C25" s="10"/>
      <c r="D25" s="10"/>
      <c r="E25" s="7">
        <f>Kostnadaraaetlun[[#This Row],[Fjöldi]]*Kostnadaraaetlun[[#This Row],[Ein. verð]]</f>
        <v>0</v>
      </c>
    </row>
    <row r="26" spans="1:5" x14ac:dyDescent="0.25">
      <c r="C26" s="10"/>
      <c r="D26" s="10"/>
      <c r="E26" s="7">
        <f>Kostnadaraaetlun[[#This Row],[Fjöldi]]*Kostnadaraaetlun[[#This Row],[Ein. verð]]</f>
        <v>0</v>
      </c>
    </row>
    <row r="27" spans="1:5" x14ac:dyDescent="0.25">
      <c r="C27" s="10"/>
      <c r="D27" s="10"/>
      <c r="E27" s="7">
        <f>Kostnadaraaetlun[[#This Row],[Fjöldi]]*Kostnadaraaetlun[[#This Row],[Ein. verð]]</f>
        <v>0</v>
      </c>
    </row>
    <row r="28" spans="1:5" x14ac:dyDescent="0.25">
      <c r="C28" s="10"/>
      <c r="D28" s="10"/>
      <c r="E28" s="7">
        <f>Kostnadaraaetlun[[#This Row],[Fjöldi]]*Kostnadaraaetlun[[#This Row],[Ein. verð]]</f>
        <v>0</v>
      </c>
    </row>
    <row r="29" spans="1:5" x14ac:dyDescent="0.25">
      <c r="C29" s="10"/>
      <c r="D29" s="10"/>
      <c r="E29" s="7">
        <f>Kostnadaraaetlun[[#This Row],[Fjöldi]]*Kostnadaraaetlun[[#This Row],[Ein. verð]]</f>
        <v>0</v>
      </c>
    </row>
    <row r="30" spans="1:5" x14ac:dyDescent="0.25">
      <c r="C30" s="10"/>
      <c r="D30" s="10"/>
      <c r="E30" s="7">
        <f>Kostnadaraaetlun[[#This Row],[Fjöldi]]*Kostnadaraaetlun[[#This Row],[Ein. verð]]</f>
        <v>0</v>
      </c>
    </row>
    <row r="31" spans="1:5" x14ac:dyDescent="0.25">
      <c r="C31" s="10"/>
      <c r="D31" s="10"/>
      <c r="E31" s="7">
        <f>Kostnadaraaetlun[[#This Row],[Fjöldi]]*Kostnadaraaetlun[[#This Row],[Ein. verð]]</f>
        <v>0</v>
      </c>
    </row>
    <row r="32" spans="1:5" x14ac:dyDescent="0.25">
      <c r="C32" s="10"/>
      <c r="D32" s="10"/>
      <c r="E32" s="7">
        <f>Kostnadaraaetlun[[#This Row],[Fjöldi]]*Kostnadaraaetlun[[#This Row],[Ein. verð]]</f>
        <v>0</v>
      </c>
    </row>
    <row r="33" spans="1:5" x14ac:dyDescent="0.25">
      <c r="C33" s="10"/>
      <c r="D33" s="10"/>
      <c r="E33" s="7">
        <f>Kostnadaraaetlun[[#This Row],[Fjöldi]]*Kostnadaraaetlun[[#This Row],[Ein. verð]]</f>
        <v>0</v>
      </c>
    </row>
    <row r="34" spans="1:5" x14ac:dyDescent="0.25">
      <c r="C34" s="10"/>
      <c r="D34" s="10"/>
      <c r="E34" s="7">
        <f>Kostnadaraaetlun[[#This Row],[Fjöldi]]*Kostnadaraaetlun[[#This Row],[Ein. verð]]</f>
        <v>0</v>
      </c>
    </row>
    <row r="35" spans="1:5" x14ac:dyDescent="0.25">
      <c r="C35" s="10"/>
      <c r="D35" s="10"/>
      <c r="E35" s="7">
        <f>Kostnadaraaetlun[[#This Row],[Fjöldi]]*Kostnadaraaetlun[[#This Row],[Ein. verð]]</f>
        <v>0</v>
      </c>
    </row>
    <row r="36" spans="1:5" x14ac:dyDescent="0.25">
      <c r="C36" s="10"/>
      <c r="D36" s="10"/>
      <c r="E36" s="7">
        <f>Kostnadaraaetlun[[#This Row],[Fjöldi]]*Kostnadaraaetlun[[#This Row],[Ein. verð]]</f>
        <v>0</v>
      </c>
    </row>
    <row r="37" spans="1:5" x14ac:dyDescent="0.25">
      <c r="C37" s="10"/>
      <c r="D37" s="10"/>
      <c r="E37" s="7">
        <f>Kostnadaraaetlun[[#This Row],[Fjöldi]]*Kostnadaraaetlun[[#This Row],[Ein. verð]]</f>
        <v>0</v>
      </c>
    </row>
    <row r="38" spans="1:5" x14ac:dyDescent="0.25">
      <c r="C38" s="10"/>
      <c r="D38" s="10"/>
      <c r="E38" s="7">
        <f>Kostnadaraaetlun[[#This Row],[Fjöldi]]*Kostnadaraaetlun[[#This Row],[Ein. verð]]</f>
        <v>0</v>
      </c>
    </row>
    <row r="39" spans="1:5" x14ac:dyDescent="0.25">
      <c r="C39" s="10"/>
      <c r="D39" s="10"/>
      <c r="E39" s="7">
        <f>Kostnadaraaetlun[[#This Row],[Fjöldi]]*Kostnadaraaetlun[[#This Row],[Ein. verð]]</f>
        <v>0</v>
      </c>
    </row>
    <row r="40" spans="1:5" x14ac:dyDescent="0.25">
      <c r="C40" s="10"/>
      <c r="D40" s="10"/>
      <c r="E40" s="7">
        <f>Kostnadaraaetlun[[#This Row],[Fjöldi]]*Kostnadaraaetlun[[#This Row],[Ein. verð]]</f>
        <v>0</v>
      </c>
    </row>
    <row r="41" spans="1:5" x14ac:dyDescent="0.25">
      <c r="C41" s="10"/>
      <c r="D41" s="10"/>
      <c r="E41" s="7">
        <f>Kostnadaraaetlun[[#This Row],[Fjöldi]]*Kostnadaraaetlun[[#This Row],[Ein. verð]]</f>
        <v>0</v>
      </c>
    </row>
    <row r="42" spans="1:5" x14ac:dyDescent="0.25">
      <c r="C42" s="10"/>
      <c r="D42" s="10"/>
      <c r="E42" s="7">
        <f>Kostnadaraaetlun[[#This Row],[Fjöldi]]*Kostnadaraaetlun[[#This Row],[Ein. verð]]</f>
        <v>0</v>
      </c>
    </row>
    <row r="43" spans="1:5" x14ac:dyDescent="0.25">
      <c r="C43" s="10"/>
      <c r="D43" s="10"/>
      <c r="E43" s="7">
        <f>Kostnadaraaetlun[[#This Row],[Fjöldi]]*Kostnadaraaetlun[[#This Row],[Ein. verð]]</f>
        <v>0</v>
      </c>
    </row>
    <row r="44" spans="1:5" x14ac:dyDescent="0.25">
      <c r="C44" s="10"/>
      <c r="D44" s="10"/>
      <c r="E44" s="7">
        <f>Kostnadaraaetlun[[#This Row],[Fjöldi]]*Kostnadaraaetlun[[#This Row],[Ein. verð]]</f>
        <v>0</v>
      </c>
    </row>
    <row r="45" spans="1:5" x14ac:dyDescent="0.25">
      <c r="A45" s="8" t="s">
        <v>13</v>
      </c>
      <c r="B45" s="8"/>
      <c r="C45" s="9"/>
      <c r="D45" s="9"/>
      <c r="E45" s="9">
        <f>SUBTOTAL(109,Kostnadaraaetlun[Samtals])</f>
        <v>2001200</v>
      </c>
    </row>
  </sheetData>
  <sheetProtection sheet="1" objects="1" scenarios="1" insertRows="0" deleteRows="0" sort="0" autoFilter="0"/>
  <mergeCells count="2">
    <mergeCell ref="A1:E1"/>
    <mergeCell ref="A2:E5"/>
  </mergeCells>
  <phoneticPr fontId="5" type="noConversion"/>
  <dataValidations disablePrompts="1" count="1">
    <dataValidation type="list" allowBlank="1" showInputMessage="1" showErrorMessage="1" promptTitle="Verkþáttur" prompt="Veljið hér úr skilgreindum verkþáttum" sqref="B9:B44" xr:uid="{552B22A6-DC79-439E-A883-F0B9E590ED77}">
      <formula1>Verkthattur</formula1>
    </dataValidation>
  </dataValidations>
  <pageMargins left="0.7" right="0.7" top="0.75" bottom="0.75" header="0.3" footer="0.3"/>
  <pageSetup paperSize="9" scale="75" orientation="portrait" horizontalDpi="0" verticalDpi="0" r:id="rId1"/>
  <headerFooter>
    <oddHeader>&amp;L&amp;"-,Bold"SÓKNARÁÆTLUN&amp;"-,Regular"
NORÐURLANDS EYSTRA&amp;C
&amp;"-,Bold"&amp;16Kostnaðaráætlun&amp;R
Fylgiskjal með umsókn</oddHeader>
    <oddFooter>&amp;C&amp;F</oddFooter>
  </headerFooter>
  <colBreaks count="1" manualBreakCount="1">
    <brk id="5" max="1048575"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18136-499B-405F-BD3F-EA59878A90D6}">
  <sheetPr>
    <tabColor theme="5" tint="0.79998168889431442"/>
  </sheetPr>
  <dimension ref="A1:F21"/>
  <sheetViews>
    <sheetView showGridLines="0" zoomScaleNormal="100" workbookViewId="0">
      <selection activeCell="A14" sqref="A14"/>
    </sheetView>
  </sheetViews>
  <sheetFormatPr defaultRowHeight="15" x14ac:dyDescent="0.25"/>
  <cols>
    <col min="1" max="1" width="58.7109375" style="1" customWidth="1"/>
    <col min="2" max="2" width="14" style="1" customWidth="1"/>
    <col min="3" max="3" width="14.5703125" style="1" customWidth="1"/>
    <col min="4" max="4" width="9.140625" style="1"/>
    <col min="5" max="5" width="47.28515625" style="1" customWidth="1"/>
    <col min="6" max="6" width="20.140625" style="1" customWidth="1"/>
    <col min="7" max="16384" width="9.140625" style="1"/>
  </cols>
  <sheetData>
    <row r="1" spans="1:6" ht="15.75" x14ac:dyDescent="0.25">
      <c r="A1" s="71" t="s">
        <v>14</v>
      </c>
      <c r="B1" s="72"/>
      <c r="C1" s="73"/>
    </row>
    <row r="2" spans="1:6" ht="15" customHeight="1" x14ac:dyDescent="0.25">
      <c r="A2" s="76" t="s">
        <v>32</v>
      </c>
      <c r="B2" s="77"/>
      <c r="C2" s="78"/>
      <c r="E2" s="74" t="s">
        <v>23</v>
      </c>
      <c r="F2" s="75"/>
    </row>
    <row r="3" spans="1:6" x14ac:dyDescent="0.25">
      <c r="A3" s="76"/>
      <c r="B3" s="77"/>
      <c r="C3" s="78"/>
      <c r="E3" s="19" t="s">
        <v>13</v>
      </c>
      <c r="F3" s="20">
        <f>ROUND(Kostnadaraaetlun[[#Totals],[Samtals]],0)</f>
        <v>2001200</v>
      </c>
    </row>
    <row r="4" spans="1:6" x14ac:dyDescent="0.25">
      <c r="A4" s="76"/>
      <c r="B4" s="77"/>
      <c r="C4" s="78"/>
      <c r="E4" s="21" t="s">
        <v>15</v>
      </c>
      <c r="F4" s="22">
        <f>ROUND(Fjármögnun[[#Totals],[Upphæð]],0)</f>
        <v>2001200</v>
      </c>
    </row>
    <row r="5" spans="1:6" x14ac:dyDescent="0.25">
      <c r="A5" s="76"/>
      <c r="B5" s="77"/>
      <c r="C5" s="78"/>
      <c r="E5" s="23" t="s">
        <v>16</v>
      </c>
      <c r="F5" s="24">
        <f>F4-F3</f>
        <v>0</v>
      </c>
    </row>
    <row r="6" spans="1:6" x14ac:dyDescent="0.25">
      <c r="A6" s="37" t="s">
        <v>17</v>
      </c>
      <c r="B6" s="36">
        <f>Kostnadaraaetlun[[#Totals],[Samtals]]/2</f>
        <v>1000600</v>
      </c>
      <c r="C6" s="17"/>
      <c r="E6"/>
      <c r="F6"/>
    </row>
    <row r="7" spans="1:6" x14ac:dyDescent="0.25">
      <c r="A7"/>
      <c r="B7"/>
      <c r="C7"/>
      <c r="E7" s="79" t="str">
        <f>IF(Mismunur=0,"Verkefnið er fullfjármagnað",IF(Mismunur&lt;0,"Bæta þarf við fjármögnun og/eða lækka kostnað","Verkefnið er umfram fjármagnað og ekki þörf á umbeðinni styrkupphæð!"))</f>
        <v>Verkefnið er fullfjármagnað</v>
      </c>
      <c r="F7" s="80"/>
    </row>
    <row r="8" spans="1:6" x14ac:dyDescent="0.25">
      <c r="A8" s="18" t="s">
        <v>14</v>
      </c>
      <c r="B8" s="18" t="s">
        <v>18</v>
      </c>
      <c r="C8" s="18" t="s">
        <v>19</v>
      </c>
    </row>
    <row r="9" spans="1:6" x14ac:dyDescent="0.25">
      <c r="A9" s="11" t="s">
        <v>20</v>
      </c>
      <c r="B9" s="12">
        <v>1000000</v>
      </c>
      <c r="C9" s="14">
        <f>IF(ISNUMBER(Fjármögnun[[#This Row],[Upphæð]]),Fjármögnun[[#This Row],[Upphæð]]/Kostnadaraaetlun[[#Totals],[Samtals]],"")</f>
        <v>0.49970017989206478</v>
      </c>
    </row>
    <row r="10" spans="1:6" x14ac:dyDescent="0.25">
      <c r="A10" s="1" t="s">
        <v>54</v>
      </c>
      <c r="B10" s="13">
        <v>100000</v>
      </c>
      <c r="C10" s="14">
        <f>IF(ISNUMBER(Fjármögnun[[#This Row],[Upphæð]]),Fjármögnun[[#This Row],[Upphæð]]/Kostnadaraaetlun[[#Totals],[Samtals]],"")</f>
        <v>4.9970017989206479E-2</v>
      </c>
    </row>
    <row r="11" spans="1:6" x14ac:dyDescent="0.25">
      <c r="A11" s="1" t="s">
        <v>55</v>
      </c>
      <c r="B11" s="13">
        <v>300000</v>
      </c>
      <c r="C11" s="14">
        <f>IF(ISNUMBER(Fjármögnun[[#This Row],[Upphæð]]),Fjármögnun[[#This Row],[Upphæð]]/Kostnadaraaetlun[[#Totals],[Samtals]],"")</f>
        <v>0.14991005396761942</v>
      </c>
    </row>
    <row r="12" spans="1:6" x14ac:dyDescent="0.25">
      <c r="A12" s="1" t="s">
        <v>56</v>
      </c>
      <c r="B12" s="13">
        <v>498200</v>
      </c>
      <c r="C12" s="14">
        <f>IF(ISNUMBER(Fjármögnun[[#This Row],[Upphæð]]),Fjármögnun[[#This Row],[Upphæð]]/Kostnadaraaetlun[[#Totals],[Samtals]],"")</f>
        <v>0.24895062962222667</v>
      </c>
    </row>
    <row r="13" spans="1:6" x14ac:dyDescent="0.25">
      <c r="A13" s="38" t="s">
        <v>57</v>
      </c>
      <c r="B13" s="13">
        <v>103000</v>
      </c>
      <c r="C13" s="14">
        <f>IF(ISNUMBER(Fjármögnun[[#This Row],[Upphæð]]),Fjármögnun[[#This Row],[Upphæð]]/Kostnadaraaetlun[[#Totals],[Samtals]],"")</f>
        <v>5.1469118528882668E-2</v>
      </c>
    </row>
    <row r="14" spans="1:6" x14ac:dyDescent="0.25">
      <c r="A14" s="39"/>
      <c r="B14" s="40"/>
      <c r="C14" s="14" t="str">
        <f>IF(ISNUMBER(Fjármögnun[[#This Row],[Upphæð]]),Fjármögnun[[#This Row],[Upphæð]]/Kostnadaraaetlun[[#Totals],[Samtals]],"")</f>
        <v/>
      </c>
    </row>
    <row r="15" spans="1:6" x14ac:dyDescent="0.25">
      <c r="B15" s="13"/>
      <c r="C15" s="14" t="str">
        <f>IF(ISNUMBER(Fjármögnun[[#This Row],[Upphæð]]),Fjármögnun[[#This Row],[Upphæð]]/Kostnadaraaetlun[[#Totals],[Samtals]],"")</f>
        <v/>
      </c>
    </row>
    <row r="16" spans="1:6" x14ac:dyDescent="0.25">
      <c r="B16" s="13"/>
      <c r="C16" s="14" t="str">
        <f>IF(ISNUMBER(Fjármögnun[[#This Row],[Upphæð]]),Fjármögnun[[#This Row],[Upphæð]]/Kostnadaraaetlun[[#Totals],[Samtals]],"")</f>
        <v/>
      </c>
    </row>
    <row r="17" spans="1:3" x14ac:dyDescent="0.25">
      <c r="B17" s="13"/>
      <c r="C17" s="14" t="str">
        <f>IF(ISNUMBER(Fjármögnun[[#This Row],[Upphæð]]),Fjármögnun[[#This Row],[Upphæð]]/Kostnadaraaetlun[[#Totals],[Samtals]],"")</f>
        <v/>
      </c>
    </row>
    <row r="18" spans="1:3" x14ac:dyDescent="0.25">
      <c r="B18" s="13"/>
      <c r="C18" s="14" t="str">
        <f>IF(ISNUMBER(Fjármögnun[[#This Row],[Upphæð]]),Fjármögnun[[#This Row],[Upphæð]]/Kostnadaraaetlun[[#Totals],[Samtals]],"")</f>
        <v/>
      </c>
    </row>
    <row r="19" spans="1:3" x14ac:dyDescent="0.25">
      <c r="B19" s="13"/>
      <c r="C19" s="14" t="str">
        <f>IF(ISNUMBER(Fjármögnun[[#This Row],[Upphæð]]),Fjármögnun[[#This Row],[Upphæð]]/Kostnadaraaetlun[[#Totals],[Samtals]],"")</f>
        <v/>
      </c>
    </row>
    <row r="20" spans="1:3" x14ac:dyDescent="0.25">
      <c r="B20" s="13"/>
      <c r="C20" s="14" t="str">
        <f>IF(ISNUMBER(Fjármögnun[[#This Row],[Upphæð]]),Fjármögnun[[#This Row],[Upphæð]]/Kostnadaraaetlun[[#Totals],[Samtals]],"")</f>
        <v/>
      </c>
    </row>
    <row r="21" spans="1:3" x14ac:dyDescent="0.25">
      <c r="A21" s="8" t="s">
        <v>21</v>
      </c>
      <c r="B21" s="15">
        <f>SUBTOTAL(109,Fjármögnun[Upphæð])</f>
        <v>2001200</v>
      </c>
      <c r="C21" s="16">
        <f>SUBTOTAL(109,Fjármögnun[% af kostn.])</f>
        <v>1</v>
      </c>
    </row>
  </sheetData>
  <sheetProtection sheet="1" insertRows="0" deleteRows="0" sort="0" autoFilter="0"/>
  <mergeCells count="4">
    <mergeCell ref="A1:C1"/>
    <mergeCell ref="E2:F2"/>
    <mergeCell ref="A2:C5"/>
    <mergeCell ref="E7:F7"/>
  </mergeCells>
  <conditionalFormatting sqref="E7">
    <cfRule type="expression" dxfId="1" priority="1">
      <formula>Mismunur&lt;&gt;0</formula>
    </cfRule>
    <cfRule type="expression" dxfId="0" priority="2">
      <formula>Mismunur=0</formula>
    </cfRule>
  </conditionalFormatting>
  <pageMargins left="0.7" right="0.7" top="0.75" bottom="0.75" header="0.3" footer="0.3"/>
  <pageSetup paperSize="9" orientation="portrait" horizontalDpi="360" verticalDpi="360" r:id="rId1"/>
  <headerFooter>
    <oddHeader>&amp;L&amp;"-,Bold"SÓKNARÁÆTLUN&amp;"-,Regular"
NORÐURLANDS EYSTRA&amp;C&amp;"-,Bold"&amp;16Fjármögnun&amp;RFylgiskjal með umsókn</oddHeader>
    <oddFooter>&amp;C&amp;F</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B9F03-3E9F-463F-834F-C133680BE79F}">
  <sheetPr>
    <tabColor theme="7" tint="0.79998168889431442"/>
  </sheetPr>
  <dimension ref="A1:I42"/>
  <sheetViews>
    <sheetView showGridLines="0" zoomScaleNormal="100" workbookViewId="0">
      <selection activeCell="A8" sqref="A8"/>
    </sheetView>
  </sheetViews>
  <sheetFormatPr defaultRowHeight="15" x14ac:dyDescent="0.25"/>
  <cols>
    <col min="1" max="1" width="44.42578125" style="1" customWidth="1"/>
    <col min="2" max="2" width="23" style="1" customWidth="1"/>
    <col min="3" max="3" width="11" style="1" customWidth="1"/>
    <col min="4" max="4" width="16.140625" style="1" customWidth="1"/>
    <col min="5" max="5" width="14" style="1" customWidth="1"/>
    <col min="6" max="6" width="9.140625" style="1"/>
    <col min="7" max="7" width="42.85546875" style="1" bestFit="1" customWidth="1"/>
    <col min="8" max="8" width="13.42578125" style="1" customWidth="1"/>
    <col min="9" max="9" width="12.7109375" style="1" customWidth="1"/>
    <col min="10" max="16384" width="9.140625" style="1"/>
  </cols>
  <sheetData>
    <row r="1" spans="1:9" ht="16.5" thickBot="1" x14ac:dyDescent="0.3">
      <c r="A1" s="81" t="s">
        <v>28</v>
      </c>
      <c r="B1" s="82"/>
      <c r="C1" s="82"/>
      <c r="D1" s="82"/>
      <c r="E1" s="83"/>
      <c r="G1" s="44" t="s">
        <v>34</v>
      </c>
      <c r="H1" s="44" t="s">
        <v>18</v>
      </c>
      <c r="I1" s="44" t="s">
        <v>19</v>
      </c>
    </row>
    <row r="2" spans="1:9" ht="15" customHeight="1" x14ac:dyDescent="0.25">
      <c r="A2" s="84" t="s">
        <v>35</v>
      </c>
      <c r="B2" s="85"/>
      <c r="C2" s="85"/>
      <c r="D2" s="85"/>
      <c r="E2" s="86"/>
      <c r="G2" s="45" t="s">
        <v>36</v>
      </c>
      <c r="H2" s="46"/>
      <c r="I2" s="14" t="str">
        <f>IF(OR(Fjármögnun_staðfest[[#This Row],[Upphæð]]=0,Kostnaðarbókhald[[#Totals],[Samtals]]=0),"",Fjármögnun_staðfest[[#This Row],[Upphæð]]/Kostnaðarbókhald[[#Totals],[Samtals]])</f>
        <v/>
      </c>
    </row>
    <row r="3" spans="1:9" ht="15" customHeight="1" x14ac:dyDescent="0.25">
      <c r="A3" s="84"/>
      <c r="B3" s="85"/>
      <c r="C3" s="85"/>
      <c r="D3" s="85"/>
      <c r="E3" s="86"/>
      <c r="H3" s="13"/>
      <c r="I3" s="14" t="str">
        <f>IF(OR(Fjármögnun_staðfest[[#This Row],[Upphæð]]=0,Kostnaðarbókhald[[#Totals],[Samtals]]=0),"",Fjármögnun_staðfest[[#This Row],[Upphæð]]/Kostnaðarbókhald[[#Totals],[Samtals]])</f>
        <v/>
      </c>
    </row>
    <row r="4" spans="1:9" ht="15" customHeight="1" x14ac:dyDescent="0.25">
      <c r="A4" s="84"/>
      <c r="B4" s="85"/>
      <c r="C4" s="85"/>
      <c r="D4" s="85"/>
      <c r="E4" s="86"/>
      <c r="G4" s="47"/>
      <c r="H4" s="48"/>
      <c r="I4" s="14" t="str">
        <f>IF(OR(Fjármögnun_staðfest[[#This Row],[Upphæð]]=0,Kostnaðarbókhald[[#Totals],[Samtals]]=0),"",Fjármögnun_staðfest[[#This Row],[Upphæð]]/Kostnaðarbókhald[[#Totals],[Samtals]])</f>
        <v/>
      </c>
    </row>
    <row r="5" spans="1:9" x14ac:dyDescent="0.25">
      <c r="A5" s="26"/>
      <c r="B5" s="27"/>
      <c r="C5" s="27"/>
      <c r="D5" s="27"/>
      <c r="E5" s="28"/>
      <c r="H5" s="13"/>
      <c r="I5" s="14" t="str">
        <f>IF(OR(Fjármögnun_staðfest[[#This Row],[Upphæð]]=0,Kostnaðarbókhald[[#Totals],[Samtals]]=0),"",Fjármögnun_staðfest[[#This Row],[Upphæð]]/Kostnaðarbókhald[[#Totals],[Samtals]])</f>
        <v/>
      </c>
    </row>
    <row r="6" spans="1:9" x14ac:dyDescent="0.25">
      <c r="A6"/>
      <c r="B6"/>
      <c r="C6"/>
      <c r="D6"/>
      <c r="E6"/>
      <c r="G6" s="49"/>
      <c r="H6" s="48"/>
      <c r="I6" s="14" t="str">
        <f>IF(OR(Fjármögnun_staðfest[[#This Row],[Upphæð]]=0,Kostnaðarbókhald[[#Totals],[Samtals]]=0),"",Fjármögnun_staðfest[[#This Row],[Upphæð]]/Kostnaðarbókhald[[#Totals],[Samtals]])</f>
        <v/>
      </c>
    </row>
    <row r="7" spans="1:9" x14ac:dyDescent="0.25">
      <c r="A7" s="25" t="s">
        <v>8</v>
      </c>
      <c r="B7" s="25" t="s">
        <v>9</v>
      </c>
      <c r="C7" s="25" t="s">
        <v>10</v>
      </c>
      <c r="D7" s="25" t="s">
        <v>11</v>
      </c>
      <c r="E7" s="25" t="s">
        <v>12</v>
      </c>
      <c r="G7" t="s">
        <v>12</v>
      </c>
      <c r="H7" s="50">
        <f>SUBTOTAL(109,Fjármögnun_staðfest[Upphæð])</f>
        <v>0</v>
      </c>
      <c r="I7" s="51">
        <f>SUBTOTAL(109,Fjármögnun_staðfest[% af kostn.])</f>
        <v>0</v>
      </c>
    </row>
    <row r="8" spans="1:9" x14ac:dyDescent="0.25">
      <c r="C8" s="10"/>
      <c r="D8" s="10"/>
      <c r="E8" s="7">
        <f>Kostnaðarbókhald[[#This Row],[Fjöldi]]*Kostnaðarbókhald[[#This Row],[Ein. verð]]</f>
        <v>0</v>
      </c>
    </row>
    <row r="9" spans="1:9" x14ac:dyDescent="0.25">
      <c r="C9" s="10"/>
      <c r="D9" s="10"/>
      <c r="E9" s="7">
        <f>Kostnaðarbókhald[[#This Row],[Fjöldi]]*Kostnaðarbókhald[[#This Row],[Ein. verð]]</f>
        <v>0</v>
      </c>
    </row>
    <row r="10" spans="1:9" x14ac:dyDescent="0.25">
      <c r="C10" s="10"/>
      <c r="D10" s="10"/>
      <c r="E10" s="7">
        <f>Kostnaðarbókhald[[#This Row],[Fjöldi]]*Kostnaðarbókhald[[#This Row],[Ein. verð]]</f>
        <v>0</v>
      </c>
    </row>
    <row r="11" spans="1:9" x14ac:dyDescent="0.25">
      <c r="C11" s="10"/>
      <c r="D11" s="10"/>
      <c r="E11" s="7">
        <f>Kostnaðarbókhald[[#This Row],[Fjöldi]]*Kostnaðarbókhald[[#This Row],[Ein. verð]]</f>
        <v>0</v>
      </c>
    </row>
    <row r="12" spans="1:9" x14ac:dyDescent="0.25">
      <c r="C12" s="10"/>
      <c r="D12" s="10"/>
      <c r="E12" s="7">
        <f>Kostnaðarbókhald[[#This Row],[Fjöldi]]*Kostnaðarbókhald[[#This Row],[Ein. verð]]</f>
        <v>0</v>
      </c>
    </row>
    <row r="13" spans="1:9" x14ac:dyDescent="0.25">
      <c r="C13" s="10"/>
      <c r="D13" s="10"/>
      <c r="E13" s="7">
        <f>Kostnaðarbókhald[[#This Row],[Fjöldi]]*Kostnaðarbókhald[[#This Row],[Ein. verð]]</f>
        <v>0</v>
      </c>
    </row>
    <row r="14" spans="1:9" x14ac:dyDescent="0.25">
      <c r="C14" s="10"/>
      <c r="D14" s="10"/>
      <c r="E14" s="7">
        <f>Kostnaðarbókhald[[#This Row],[Fjöldi]]*Kostnaðarbókhald[[#This Row],[Ein. verð]]</f>
        <v>0</v>
      </c>
    </row>
    <row r="15" spans="1:9" x14ac:dyDescent="0.25">
      <c r="C15" s="10"/>
      <c r="D15" s="10"/>
      <c r="E15" s="7">
        <f>Kostnaðarbókhald[[#This Row],[Fjöldi]]*Kostnaðarbókhald[[#This Row],[Ein. verð]]</f>
        <v>0</v>
      </c>
    </row>
    <row r="16" spans="1:9" x14ac:dyDescent="0.25">
      <c r="C16" s="10"/>
      <c r="D16" s="10"/>
      <c r="E16" s="7">
        <f>Kostnaðarbókhald[[#This Row],[Fjöldi]]*Kostnaðarbókhald[[#This Row],[Ein. verð]]</f>
        <v>0</v>
      </c>
    </row>
    <row r="17" spans="3:5" x14ac:dyDescent="0.25">
      <c r="C17" s="10"/>
      <c r="D17" s="10"/>
      <c r="E17" s="7">
        <f>Kostnaðarbókhald[[#This Row],[Fjöldi]]*Kostnaðarbókhald[[#This Row],[Ein. verð]]</f>
        <v>0</v>
      </c>
    </row>
    <row r="18" spans="3:5" x14ac:dyDescent="0.25">
      <c r="C18" s="10"/>
      <c r="D18" s="10"/>
      <c r="E18" s="7">
        <f>Kostnaðarbókhald[[#This Row],[Fjöldi]]*Kostnaðarbókhald[[#This Row],[Ein. verð]]</f>
        <v>0</v>
      </c>
    </row>
    <row r="19" spans="3:5" x14ac:dyDescent="0.25">
      <c r="C19" s="10"/>
      <c r="D19" s="10"/>
      <c r="E19" s="7">
        <f>Kostnaðarbókhald[[#This Row],[Fjöldi]]*Kostnaðarbókhald[[#This Row],[Ein. verð]]</f>
        <v>0</v>
      </c>
    </row>
    <row r="20" spans="3:5" x14ac:dyDescent="0.25">
      <c r="C20" s="10"/>
      <c r="D20" s="10"/>
      <c r="E20" s="7">
        <f>Kostnaðarbókhald[[#This Row],[Fjöldi]]*Kostnaðarbókhald[[#This Row],[Ein. verð]]</f>
        <v>0</v>
      </c>
    </row>
    <row r="21" spans="3:5" x14ac:dyDescent="0.25">
      <c r="C21" s="10"/>
      <c r="D21" s="10"/>
      <c r="E21" s="7">
        <f>Kostnaðarbókhald[[#This Row],[Fjöldi]]*Kostnaðarbókhald[[#This Row],[Ein. verð]]</f>
        <v>0</v>
      </c>
    </row>
    <row r="22" spans="3:5" x14ac:dyDescent="0.25">
      <c r="C22" s="10"/>
      <c r="D22" s="10"/>
      <c r="E22" s="7">
        <f>Kostnaðarbókhald[[#This Row],[Fjöldi]]*Kostnaðarbókhald[[#This Row],[Ein. verð]]</f>
        <v>0</v>
      </c>
    </row>
    <row r="23" spans="3:5" x14ac:dyDescent="0.25">
      <c r="C23" s="10"/>
      <c r="D23" s="10"/>
      <c r="E23" s="7">
        <f>Kostnaðarbókhald[[#This Row],[Fjöldi]]*Kostnaðarbókhald[[#This Row],[Ein. verð]]</f>
        <v>0</v>
      </c>
    </row>
    <row r="24" spans="3:5" x14ac:dyDescent="0.25">
      <c r="C24" s="10"/>
      <c r="D24" s="10"/>
      <c r="E24" s="7">
        <f>Kostnaðarbókhald[[#This Row],[Fjöldi]]*Kostnaðarbókhald[[#This Row],[Ein. verð]]</f>
        <v>0</v>
      </c>
    </row>
    <row r="25" spans="3:5" x14ac:dyDescent="0.25">
      <c r="C25" s="10"/>
      <c r="D25" s="10"/>
      <c r="E25" s="7">
        <f>Kostnaðarbókhald[[#This Row],[Fjöldi]]*Kostnaðarbókhald[[#This Row],[Ein. verð]]</f>
        <v>0</v>
      </c>
    </row>
    <row r="26" spans="3:5" x14ac:dyDescent="0.25">
      <c r="C26" s="10"/>
      <c r="D26" s="10"/>
      <c r="E26" s="7">
        <f>Kostnaðarbókhald[[#This Row],[Fjöldi]]*Kostnaðarbókhald[[#This Row],[Ein. verð]]</f>
        <v>0</v>
      </c>
    </row>
    <row r="27" spans="3:5" x14ac:dyDescent="0.25">
      <c r="C27" s="10"/>
      <c r="D27" s="10"/>
      <c r="E27" s="7">
        <f>Kostnaðarbókhald[[#This Row],[Fjöldi]]*Kostnaðarbókhald[[#This Row],[Ein. verð]]</f>
        <v>0</v>
      </c>
    </row>
    <row r="28" spans="3:5" x14ac:dyDescent="0.25">
      <c r="C28" s="10"/>
      <c r="D28" s="10"/>
      <c r="E28" s="7">
        <f>Kostnaðarbókhald[[#This Row],[Fjöldi]]*Kostnaðarbókhald[[#This Row],[Ein. verð]]</f>
        <v>0</v>
      </c>
    </row>
    <row r="29" spans="3:5" x14ac:dyDescent="0.25">
      <c r="C29" s="10"/>
      <c r="D29" s="10"/>
      <c r="E29" s="7">
        <f>Kostnaðarbókhald[[#This Row],[Fjöldi]]*Kostnaðarbókhald[[#This Row],[Ein. verð]]</f>
        <v>0</v>
      </c>
    </row>
    <row r="30" spans="3:5" x14ac:dyDescent="0.25">
      <c r="C30" s="10"/>
      <c r="D30" s="10"/>
      <c r="E30" s="7">
        <f>Kostnaðarbókhald[[#This Row],[Fjöldi]]*Kostnaðarbókhald[[#This Row],[Ein. verð]]</f>
        <v>0</v>
      </c>
    </row>
    <row r="31" spans="3:5" x14ac:dyDescent="0.25">
      <c r="C31" s="10"/>
      <c r="D31" s="10"/>
      <c r="E31" s="7">
        <f>Kostnaðarbókhald[[#This Row],[Fjöldi]]*Kostnaðarbókhald[[#This Row],[Ein. verð]]</f>
        <v>0</v>
      </c>
    </row>
    <row r="32" spans="3:5" x14ac:dyDescent="0.25">
      <c r="C32" s="10"/>
      <c r="D32" s="10"/>
      <c r="E32" s="7">
        <f>Kostnaðarbókhald[[#This Row],[Fjöldi]]*Kostnaðarbókhald[[#This Row],[Ein. verð]]</f>
        <v>0</v>
      </c>
    </row>
    <row r="33" spans="1:5" x14ac:dyDescent="0.25">
      <c r="C33" s="10"/>
      <c r="D33" s="10"/>
      <c r="E33" s="7">
        <f>Kostnaðarbókhald[[#This Row],[Fjöldi]]*Kostnaðarbókhald[[#This Row],[Ein. verð]]</f>
        <v>0</v>
      </c>
    </row>
    <row r="34" spans="1:5" x14ac:dyDescent="0.25">
      <c r="C34" s="10"/>
      <c r="D34" s="10"/>
      <c r="E34" s="7">
        <f>Kostnaðarbókhald[[#This Row],[Fjöldi]]*Kostnaðarbókhald[[#This Row],[Ein. verð]]</f>
        <v>0</v>
      </c>
    </row>
    <row r="35" spans="1:5" x14ac:dyDescent="0.25">
      <c r="C35" s="10"/>
      <c r="D35" s="10"/>
      <c r="E35" s="7">
        <f>Kostnaðarbókhald[[#This Row],[Fjöldi]]*Kostnaðarbókhald[[#This Row],[Ein. verð]]</f>
        <v>0</v>
      </c>
    </row>
    <row r="36" spans="1:5" x14ac:dyDescent="0.25">
      <c r="C36" s="10"/>
      <c r="D36" s="10"/>
      <c r="E36" s="7">
        <f>Kostnaðarbókhald[[#This Row],[Fjöldi]]*Kostnaðarbókhald[[#This Row],[Ein. verð]]</f>
        <v>0</v>
      </c>
    </row>
    <row r="37" spans="1:5" x14ac:dyDescent="0.25">
      <c r="C37" s="10"/>
      <c r="D37" s="10"/>
      <c r="E37" s="7">
        <f>Kostnaðarbókhald[[#This Row],[Fjöldi]]*Kostnaðarbókhald[[#This Row],[Ein. verð]]</f>
        <v>0</v>
      </c>
    </row>
    <row r="38" spans="1:5" x14ac:dyDescent="0.25">
      <c r="C38" s="10"/>
      <c r="D38" s="10"/>
      <c r="E38" s="7">
        <f>Kostnaðarbókhald[[#This Row],[Fjöldi]]*Kostnaðarbókhald[[#This Row],[Ein. verð]]</f>
        <v>0</v>
      </c>
    </row>
    <row r="39" spans="1:5" x14ac:dyDescent="0.25">
      <c r="C39" s="10"/>
      <c r="D39" s="10"/>
      <c r="E39" s="7">
        <f>Kostnaðarbókhald[[#This Row],[Fjöldi]]*Kostnaðarbókhald[[#This Row],[Ein. verð]]</f>
        <v>0</v>
      </c>
    </row>
    <row r="40" spans="1:5" x14ac:dyDescent="0.25">
      <c r="C40" s="10"/>
      <c r="D40" s="10"/>
      <c r="E40" s="7">
        <f>Kostnaðarbókhald[[#This Row],[Fjöldi]]*Kostnaðarbókhald[[#This Row],[Ein. verð]]</f>
        <v>0</v>
      </c>
    </row>
    <row r="41" spans="1:5" x14ac:dyDescent="0.25">
      <c r="C41" s="10"/>
      <c r="D41" s="10"/>
      <c r="E41" s="7">
        <f>Kostnaðarbókhald[[#This Row],[Fjöldi]]*Kostnaðarbókhald[[#This Row],[Ein. verð]]</f>
        <v>0</v>
      </c>
    </row>
    <row r="42" spans="1:5" x14ac:dyDescent="0.25">
      <c r="A42" s="8" t="s">
        <v>13</v>
      </c>
      <c r="B42" s="8"/>
      <c r="C42" s="9"/>
      <c r="D42" s="9"/>
      <c r="E42" s="9">
        <f>SUBTOTAL(109,Kostnaðarbókhald[Samtals])</f>
        <v>0</v>
      </c>
    </row>
  </sheetData>
  <sheetProtection sheet="1" objects="1" scenarios="1" insertRows="0" deleteRows="0" sort="0" autoFilter="0"/>
  <mergeCells count="2">
    <mergeCell ref="A1:E1"/>
    <mergeCell ref="A2:E4"/>
  </mergeCells>
  <dataValidations disablePrompts="1" count="1">
    <dataValidation type="list" allowBlank="1" showInputMessage="1" showErrorMessage="1" promptTitle="Verkþáttur" prompt="Veljið hér úr skilgreindum verkþáttum" sqref="B8:B41" xr:uid="{4273FFC4-8313-42DD-A09A-DBA864F43A9A}">
      <formula1>Verkthattur</formula1>
    </dataValidation>
  </dataValidations>
  <pageMargins left="0.7" right="0.7" top="0.75" bottom="0.75" header="0.3" footer="0.3"/>
  <pageSetup paperSize="9" scale="80" orientation="portrait" horizontalDpi="0" verticalDpi="0" r:id="rId1"/>
  <headerFooter>
    <oddHeader>&amp;L&amp;"-,Bold"SÓKNARÁÆTLUN&amp;"-,Regular"
NORÐURLANDS EYSTRA&amp;C&amp;"-,Bold"&amp;16Verkefniskostnaður&amp;RFylgiskjal með framvindu/loka skýsrlu</oddHeader>
    <oddFooter>&amp;C&amp;F</oddFooter>
  </headerFooter>
  <colBreaks count="1" manualBreakCount="1">
    <brk id="5" max="1048575" man="1"/>
  </colBreaks>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1E8FC-0CBF-4C62-A5DE-7E158DC8710F}">
  <sheetPr>
    <tabColor theme="8" tint="0.39997558519241921"/>
  </sheetPr>
  <dimension ref="A1:F55"/>
  <sheetViews>
    <sheetView showGridLines="0" zoomScaleNormal="100" workbookViewId="0">
      <selection activeCell="A8" sqref="A8"/>
    </sheetView>
  </sheetViews>
  <sheetFormatPr defaultRowHeight="15" x14ac:dyDescent="0.25"/>
  <cols>
    <col min="1" max="1" width="13" style="1" customWidth="1"/>
    <col min="2" max="2" width="33.28515625" style="1" customWidth="1"/>
    <col min="3" max="3" width="24.42578125" style="1" customWidth="1"/>
    <col min="4" max="4" width="10.140625" style="1" customWidth="1"/>
    <col min="5" max="5" width="12" style="1" customWidth="1"/>
    <col min="6" max="6" width="13.7109375" style="1" customWidth="1"/>
    <col min="7" max="16384" width="9.140625" style="1"/>
  </cols>
  <sheetData>
    <row r="1" spans="1:6" ht="15.75" x14ac:dyDescent="0.25">
      <c r="A1" s="87" t="s">
        <v>30</v>
      </c>
      <c r="B1" s="88"/>
      <c r="C1" s="88"/>
      <c r="D1" s="88"/>
      <c r="E1" s="88"/>
      <c r="F1" s="89"/>
    </row>
    <row r="2" spans="1:6" ht="15" customHeight="1" x14ac:dyDescent="0.25">
      <c r="A2" s="90" t="s">
        <v>29</v>
      </c>
      <c r="B2" s="91"/>
      <c r="C2" s="91"/>
      <c r="D2" s="91"/>
      <c r="E2" s="91"/>
      <c r="F2" s="92"/>
    </row>
    <row r="3" spans="1:6" ht="15" customHeight="1" x14ac:dyDescent="0.25">
      <c r="A3" s="90"/>
      <c r="B3" s="91"/>
      <c r="C3" s="91"/>
      <c r="D3" s="91"/>
      <c r="E3" s="91"/>
      <c r="F3" s="92"/>
    </row>
    <row r="4" spans="1:6" ht="15" customHeight="1" x14ac:dyDescent="0.25">
      <c r="A4" s="90"/>
      <c r="B4" s="91"/>
      <c r="C4" s="91"/>
      <c r="D4" s="91"/>
      <c r="E4" s="91"/>
      <c r="F4" s="92"/>
    </row>
    <row r="5" spans="1:6" ht="15" customHeight="1" x14ac:dyDescent="0.25">
      <c r="A5" s="29"/>
      <c r="B5" s="30"/>
      <c r="C5" s="30"/>
      <c r="D5" s="30"/>
      <c r="E5" s="30"/>
      <c r="F5" s="31"/>
    </row>
    <row r="6" spans="1:6" x14ac:dyDescent="0.25">
      <c r="A6"/>
      <c r="B6"/>
      <c r="C6"/>
      <c r="D6"/>
      <c r="E6"/>
      <c r="F6"/>
    </row>
    <row r="7" spans="1:6" x14ac:dyDescent="0.25">
      <c r="A7" s="1" t="s">
        <v>24</v>
      </c>
      <c r="B7" s="1" t="s">
        <v>25</v>
      </c>
      <c r="C7" s="1" t="s">
        <v>9</v>
      </c>
      <c r="D7" s="1" t="s">
        <v>26</v>
      </c>
      <c r="E7" s="1" t="s">
        <v>27</v>
      </c>
      <c r="F7" s="1" t="s">
        <v>12</v>
      </c>
    </row>
    <row r="8" spans="1:6" x14ac:dyDescent="0.25">
      <c r="A8" s="2"/>
      <c r="E8" s="10"/>
      <c r="F8" s="7">
        <f>Tímaskráning[[#This Row],[Tímar]]*Tímaskráning[[#This Row],[Tímagjald]]</f>
        <v>0</v>
      </c>
    </row>
    <row r="9" spans="1:6" x14ac:dyDescent="0.25">
      <c r="A9" s="2"/>
      <c r="E9" s="10"/>
      <c r="F9" s="7">
        <f>Tímaskráning[[#This Row],[Tímar]]*Tímaskráning[[#This Row],[Tímagjald]]</f>
        <v>0</v>
      </c>
    </row>
    <row r="10" spans="1:6" x14ac:dyDescent="0.25">
      <c r="A10" s="2"/>
      <c r="E10" s="10"/>
      <c r="F10" s="7">
        <f>Tímaskráning[[#This Row],[Tímar]]*Tímaskráning[[#This Row],[Tímagjald]]</f>
        <v>0</v>
      </c>
    </row>
    <row r="11" spans="1:6" x14ac:dyDescent="0.25">
      <c r="A11" s="2"/>
      <c r="E11" s="10"/>
      <c r="F11" s="7">
        <f>Tímaskráning[[#This Row],[Tímar]]*Tímaskráning[[#This Row],[Tímagjald]]</f>
        <v>0</v>
      </c>
    </row>
    <row r="12" spans="1:6" x14ac:dyDescent="0.25">
      <c r="A12" s="2"/>
      <c r="E12" s="10"/>
      <c r="F12" s="7">
        <f>Tímaskráning[[#This Row],[Tímar]]*Tímaskráning[[#This Row],[Tímagjald]]</f>
        <v>0</v>
      </c>
    </row>
    <row r="13" spans="1:6" x14ac:dyDescent="0.25">
      <c r="A13" s="2"/>
      <c r="E13" s="10"/>
      <c r="F13" s="7">
        <f>Tímaskráning[[#This Row],[Tímar]]*Tímaskráning[[#This Row],[Tímagjald]]</f>
        <v>0</v>
      </c>
    </row>
    <row r="14" spans="1:6" x14ac:dyDescent="0.25">
      <c r="A14" s="2"/>
      <c r="E14" s="10"/>
      <c r="F14" s="7">
        <f>Tímaskráning[[#This Row],[Tímar]]*Tímaskráning[[#This Row],[Tímagjald]]</f>
        <v>0</v>
      </c>
    </row>
    <row r="15" spans="1:6" x14ac:dyDescent="0.25">
      <c r="A15" s="2"/>
      <c r="E15" s="10"/>
      <c r="F15" s="7">
        <f>Tímaskráning[[#This Row],[Tímar]]*Tímaskráning[[#This Row],[Tímagjald]]</f>
        <v>0</v>
      </c>
    </row>
    <row r="16" spans="1:6" x14ac:dyDescent="0.25">
      <c r="A16" s="2"/>
      <c r="E16" s="10"/>
      <c r="F16" s="7">
        <f>Tímaskráning[[#This Row],[Tímar]]*Tímaskráning[[#This Row],[Tímagjald]]</f>
        <v>0</v>
      </c>
    </row>
    <row r="17" spans="1:6" x14ac:dyDescent="0.25">
      <c r="A17" s="2"/>
      <c r="E17" s="10"/>
      <c r="F17" s="7">
        <f>Tímaskráning[[#This Row],[Tímar]]*Tímaskráning[[#This Row],[Tímagjald]]</f>
        <v>0</v>
      </c>
    </row>
    <row r="18" spans="1:6" x14ac:dyDescent="0.25">
      <c r="A18" s="2"/>
      <c r="E18" s="10"/>
      <c r="F18" s="7">
        <f>Tímaskráning[[#This Row],[Tímar]]*Tímaskráning[[#This Row],[Tímagjald]]</f>
        <v>0</v>
      </c>
    </row>
    <row r="19" spans="1:6" x14ac:dyDescent="0.25">
      <c r="A19" s="2"/>
      <c r="E19" s="10"/>
      <c r="F19" s="7">
        <f>Tímaskráning[[#This Row],[Tímar]]*Tímaskráning[[#This Row],[Tímagjald]]</f>
        <v>0</v>
      </c>
    </row>
    <row r="20" spans="1:6" x14ac:dyDescent="0.25">
      <c r="A20" s="2"/>
      <c r="E20" s="10"/>
      <c r="F20" s="7">
        <f>Tímaskráning[[#This Row],[Tímar]]*Tímaskráning[[#This Row],[Tímagjald]]</f>
        <v>0</v>
      </c>
    </row>
    <row r="21" spans="1:6" x14ac:dyDescent="0.25">
      <c r="A21" s="2"/>
      <c r="E21" s="10"/>
      <c r="F21" s="7">
        <f>Tímaskráning[[#This Row],[Tímar]]*Tímaskráning[[#This Row],[Tímagjald]]</f>
        <v>0</v>
      </c>
    </row>
    <row r="22" spans="1:6" x14ac:dyDescent="0.25">
      <c r="A22" s="2"/>
      <c r="E22" s="10"/>
      <c r="F22" s="7">
        <f>Tímaskráning[[#This Row],[Tímar]]*Tímaskráning[[#This Row],[Tímagjald]]</f>
        <v>0</v>
      </c>
    </row>
    <row r="23" spans="1:6" x14ac:dyDescent="0.25">
      <c r="A23" s="2"/>
      <c r="E23" s="10"/>
      <c r="F23" s="7">
        <f>Tímaskráning[[#This Row],[Tímar]]*Tímaskráning[[#This Row],[Tímagjald]]</f>
        <v>0</v>
      </c>
    </row>
    <row r="24" spans="1:6" x14ac:dyDescent="0.25">
      <c r="A24" s="2"/>
      <c r="E24" s="10"/>
      <c r="F24" s="7">
        <f>Tímaskráning[[#This Row],[Tímar]]*Tímaskráning[[#This Row],[Tímagjald]]</f>
        <v>0</v>
      </c>
    </row>
    <row r="25" spans="1:6" x14ac:dyDescent="0.25">
      <c r="A25" s="2"/>
      <c r="E25" s="10"/>
      <c r="F25" s="7">
        <f>Tímaskráning[[#This Row],[Tímar]]*Tímaskráning[[#This Row],[Tímagjald]]</f>
        <v>0</v>
      </c>
    </row>
    <row r="26" spans="1:6" x14ac:dyDescent="0.25">
      <c r="A26" s="2"/>
      <c r="E26" s="10"/>
      <c r="F26" s="7">
        <f>Tímaskráning[[#This Row],[Tímar]]*Tímaskráning[[#This Row],[Tímagjald]]</f>
        <v>0</v>
      </c>
    </row>
    <row r="27" spans="1:6" x14ac:dyDescent="0.25">
      <c r="A27" s="2"/>
      <c r="E27" s="10"/>
      <c r="F27" s="7">
        <f>Tímaskráning[[#This Row],[Tímar]]*Tímaskráning[[#This Row],[Tímagjald]]</f>
        <v>0</v>
      </c>
    </row>
    <row r="28" spans="1:6" x14ac:dyDescent="0.25">
      <c r="A28" s="2"/>
      <c r="E28" s="10"/>
      <c r="F28" s="7">
        <f>Tímaskráning[[#This Row],[Tímar]]*Tímaskráning[[#This Row],[Tímagjald]]</f>
        <v>0</v>
      </c>
    </row>
    <row r="29" spans="1:6" x14ac:dyDescent="0.25">
      <c r="A29" s="2"/>
      <c r="E29" s="10"/>
      <c r="F29" s="7">
        <f>Tímaskráning[[#This Row],[Tímar]]*Tímaskráning[[#This Row],[Tímagjald]]</f>
        <v>0</v>
      </c>
    </row>
    <row r="30" spans="1:6" x14ac:dyDescent="0.25">
      <c r="A30" s="2"/>
      <c r="E30" s="10"/>
      <c r="F30" s="7">
        <f>Tímaskráning[[#This Row],[Tímar]]*Tímaskráning[[#This Row],[Tímagjald]]</f>
        <v>0</v>
      </c>
    </row>
    <row r="31" spans="1:6" x14ac:dyDescent="0.25">
      <c r="A31" s="2"/>
      <c r="E31" s="10"/>
      <c r="F31" s="7">
        <f>Tímaskráning[[#This Row],[Tímar]]*Tímaskráning[[#This Row],[Tímagjald]]</f>
        <v>0</v>
      </c>
    </row>
    <row r="32" spans="1:6" x14ac:dyDescent="0.25">
      <c r="A32" s="2"/>
      <c r="E32" s="10"/>
      <c r="F32" s="7">
        <f>Tímaskráning[[#This Row],[Tímar]]*Tímaskráning[[#This Row],[Tímagjald]]</f>
        <v>0</v>
      </c>
    </row>
    <row r="33" spans="1:6" x14ac:dyDescent="0.25">
      <c r="A33" s="2"/>
      <c r="E33" s="10"/>
      <c r="F33" s="7">
        <f>Tímaskráning[[#This Row],[Tímar]]*Tímaskráning[[#This Row],[Tímagjald]]</f>
        <v>0</v>
      </c>
    </row>
    <row r="34" spans="1:6" x14ac:dyDescent="0.25">
      <c r="A34" s="2"/>
      <c r="E34" s="10"/>
      <c r="F34" s="7">
        <f>Tímaskráning[[#This Row],[Tímar]]*Tímaskráning[[#This Row],[Tímagjald]]</f>
        <v>0</v>
      </c>
    </row>
    <row r="35" spans="1:6" x14ac:dyDescent="0.25">
      <c r="A35" s="2"/>
      <c r="E35" s="10"/>
      <c r="F35" s="7">
        <f>Tímaskráning[[#This Row],[Tímar]]*Tímaskráning[[#This Row],[Tímagjald]]</f>
        <v>0</v>
      </c>
    </row>
    <row r="36" spans="1:6" x14ac:dyDescent="0.25">
      <c r="A36" s="2"/>
      <c r="E36" s="10"/>
      <c r="F36" s="7">
        <f>Tímaskráning[[#This Row],[Tímar]]*Tímaskráning[[#This Row],[Tímagjald]]</f>
        <v>0</v>
      </c>
    </row>
    <row r="37" spans="1:6" x14ac:dyDescent="0.25">
      <c r="A37" s="2"/>
      <c r="E37" s="10"/>
      <c r="F37" s="7">
        <f>Tímaskráning[[#This Row],[Tímar]]*Tímaskráning[[#This Row],[Tímagjald]]</f>
        <v>0</v>
      </c>
    </row>
    <row r="38" spans="1:6" x14ac:dyDescent="0.25">
      <c r="A38" s="2"/>
      <c r="E38" s="10"/>
      <c r="F38" s="7">
        <f>Tímaskráning[[#This Row],[Tímar]]*Tímaskráning[[#This Row],[Tímagjald]]</f>
        <v>0</v>
      </c>
    </row>
    <row r="39" spans="1:6" x14ac:dyDescent="0.25">
      <c r="A39" s="2"/>
      <c r="E39" s="10"/>
      <c r="F39" s="7">
        <f>Tímaskráning[[#This Row],[Tímar]]*Tímaskráning[[#This Row],[Tímagjald]]</f>
        <v>0</v>
      </c>
    </row>
    <row r="40" spans="1:6" x14ac:dyDescent="0.25">
      <c r="A40" s="2"/>
      <c r="E40" s="10"/>
      <c r="F40" s="7">
        <f>Tímaskráning[[#This Row],[Tímar]]*Tímaskráning[[#This Row],[Tímagjald]]</f>
        <v>0</v>
      </c>
    </row>
    <row r="41" spans="1:6" x14ac:dyDescent="0.25">
      <c r="A41" s="2"/>
      <c r="E41" s="10"/>
      <c r="F41" s="7">
        <f>Tímaskráning[[#This Row],[Tímar]]*Tímaskráning[[#This Row],[Tímagjald]]</f>
        <v>0</v>
      </c>
    </row>
    <row r="42" spans="1:6" x14ac:dyDescent="0.25">
      <c r="A42" s="2"/>
      <c r="E42" s="10"/>
      <c r="F42" s="7">
        <f>Tímaskráning[[#This Row],[Tímar]]*Tímaskráning[[#This Row],[Tímagjald]]</f>
        <v>0</v>
      </c>
    </row>
    <row r="43" spans="1:6" x14ac:dyDescent="0.25">
      <c r="A43" s="2"/>
      <c r="E43" s="10"/>
      <c r="F43" s="7">
        <f>Tímaskráning[[#This Row],[Tímar]]*Tímaskráning[[#This Row],[Tímagjald]]</f>
        <v>0</v>
      </c>
    </row>
    <row r="44" spans="1:6" x14ac:dyDescent="0.25">
      <c r="A44" s="2"/>
      <c r="E44" s="10"/>
      <c r="F44" s="7">
        <f>Tímaskráning[[#This Row],[Tímar]]*Tímaskráning[[#This Row],[Tímagjald]]</f>
        <v>0</v>
      </c>
    </row>
    <row r="45" spans="1:6" x14ac:dyDescent="0.25">
      <c r="A45" s="2"/>
      <c r="E45" s="10"/>
      <c r="F45" s="7">
        <f>Tímaskráning[[#This Row],[Tímar]]*Tímaskráning[[#This Row],[Tímagjald]]</f>
        <v>0</v>
      </c>
    </row>
    <row r="46" spans="1:6" x14ac:dyDescent="0.25">
      <c r="A46" s="2"/>
      <c r="E46" s="10"/>
      <c r="F46" s="7">
        <f>Tímaskráning[[#This Row],[Tímar]]*Tímaskráning[[#This Row],[Tímagjald]]</f>
        <v>0</v>
      </c>
    </row>
    <row r="47" spans="1:6" x14ac:dyDescent="0.25">
      <c r="A47" s="2"/>
      <c r="E47" s="10"/>
      <c r="F47" s="7">
        <f>Tímaskráning[[#This Row],[Tímar]]*Tímaskráning[[#This Row],[Tímagjald]]</f>
        <v>0</v>
      </c>
    </row>
    <row r="48" spans="1:6" x14ac:dyDescent="0.25">
      <c r="A48" s="2"/>
      <c r="E48" s="10"/>
      <c r="F48" s="7">
        <f>Tímaskráning[[#This Row],[Tímar]]*Tímaskráning[[#This Row],[Tímagjald]]</f>
        <v>0</v>
      </c>
    </row>
    <row r="49" spans="1:6" x14ac:dyDescent="0.25">
      <c r="A49" s="2"/>
      <c r="E49" s="10"/>
      <c r="F49" s="7">
        <f>Tímaskráning[[#This Row],[Tímar]]*Tímaskráning[[#This Row],[Tímagjald]]</f>
        <v>0</v>
      </c>
    </row>
    <row r="50" spans="1:6" x14ac:dyDescent="0.25">
      <c r="A50" s="2"/>
      <c r="E50" s="10"/>
      <c r="F50" s="7">
        <f>Tímaskráning[[#This Row],[Tímar]]*Tímaskráning[[#This Row],[Tímagjald]]</f>
        <v>0</v>
      </c>
    </row>
    <row r="51" spans="1:6" x14ac:dyDescent="0.25">
      <c r="A51" s="2"/>
      <c r="E51" s="10"/>
      <c r="F51" s="7">
        <f>Tímaskráning[[#This Row],[Tímar]]*Tímaskráning[[#This Row],[Tímagjald]]</f>
        <v>0</v>
      </c>
    </row>
    <row r="52" spans="1:6" x14ac:dyDescent="0.25">
      <c r="A52" s="2"/>
      <c r="E52" s="10"/>
      <c r="F52" s="7">
        <f>Tímaskráning[[#This Row],[Tímar]]*Tímaskráning[[#This Row],[Tímagjald]]</f>
        <v>0</v>
      </c>
    </row>
    <row r="53" spans="1:6" x14ac:dyDescent="0.25">
      <c r="A53" s="2"/>
      <c r="E53" s="10"/>
      <c r="F53" s="7">
        <f>Tímaskráning[[#This Row],[Tímar]]*Tímaskráning[[#This Row],[Tímagjald]]</f>
        <v>0</v>
      </c>
    </row>
    <row r="54" spans="1:6" x14ac:dyDescent="0.25">
      <c r="A54" s="2"/>
      <c r="E54" s="10"/>
      <c r="F54" s="7">
        <f>Tímaskráning[[#This Row],[Tímar]]*Tímaskráning[[#This Row],[Tímagjald]]</f>
        <v>0</v>
      </c>
    </row>
    <row r="55" spans="1:6" x14ac:dyDescent="0.25">
      <c r="A55" s="52"/>
      <c r="B55"/>
      <c r="C55" s="53" t="s">
        <v>37</v>
      </c>
      <c r="D55">
        <f>SUBTOTAL(109,Tímaskráning[Tímar])</f>
        <v>0</v>
      </c>
      <c r="E55"/>
      <c r="F55" s="7">
        <f>SUBTOTAL(109,Tímaskráning[Samtals])</f>
        <v>0</v>
      </c>
    </row>
  </sheetData>
  <sheetProtection sheet="1" objects="1" scenarios="1" insertRows="0" deleteRows="0" sort="0" autoFilter="0"/>
  <mergeCells count="2">
    <mergeCell ref="A1:F1"/>
    <mergeCell ref="A2:F4"/>
  </mergeCells>
  <dataValidations disablePrompts="1" count="1">
    <dataValidation type="list" allowBlank="1" showInputMessage="1" showErrorMessage="1" sqref="C8:C54" xr:uid="{632BBBA3-0D6B-44F9-98C8-0568EE5A6E41}">
      <formula1>Verkthattur</formula1>
    </dataValidation>
  </dataValidations>
  <pageMargins left="0.7" right="0.7" top="0.75" bottom="0.75" header="0.3" footer="0.3"/>
  <pageSetup paperSize="9" scale="82" orientation="portrait" horizontalDpi="0" verticalDpi="0" r:id="rId1"/>
  <headerFooter>
    <oddHeader>&amp;L&amp;"-,Bold"SÓKNARÁÆTLUN&amp;"-,Regular"
NORÐURLANDS EYSTRA&amp;C&amp;"-,Bold"&amp;16Tímaskráning eigin vinnu&amp;RFylgiskjal með framvindu/loka skýrslu</oddHeader>
    <oddFooter>&amp;C&amp;F</oddFooter>
  </headerFooter>
  <colBreaks count="1" manualBreakCount="1">
    <brk id="6" max="1048575" man="1"/>
  </col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9_nx3 xmlns="0f80ceb3-2833-463c-a220-198bd03a2289" xsi:nil="true"/>
    <Verkefni xmlns="0f80ceb3-2833-463c-a220-198bd03a2289" xsi:nil="true"/>
    <TaxCatchAll xmlns="05c29b5e-a67b-41ee-afe4-e546e25ff699" xsi:nil="true"/>
    <Skjal xmlns="0f80ceb3-2833-463c-a220-198bd03a2289" xsi:nil="true"/>
    <_x00c1_byrg_x00f0_ xmlns="0f80ceb3-2833-463c-a220-198bd03a2289" xsi:nil="true"/>
    <Ums_x00e6_kjandi xmlns="0f80ceb3-2833-463c-a220-198bd03a2289" xsi:nil="true"/>
    <U_x002d_nr_x002e_ xmlns="0f80ceb3-2833-463c-a220-198bd03a2289" xsi:nil="true"/>
    <lcf76f155ced4ddcb4097134ff3c332f xmlns="0f80ceb3-2833-463c-a220-198bd03a2289">
      <Terms xmlns="http://schemas.microsoft.com/office/infopath/2007/PartnerControls"/>
    </lcf76f155ced4ddcb4097134ff3c332f>
    <Tegund xmlns="0f80ceb3-2833-463c-a220-198bd03a22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DCB8EEFFAF0E4588E1030DBFC93114" ma:contentTypeVersion="24" ma:contentTypeDescription="Create a new document." ma:contentTypeScope="" ma:versionID="da8f872b608a200df0e613b4471e40e3">
  <xsd:schema xmlns:xsd="http://www.w3.org/2001/XMLSchema" xmlns:xs="http://www.w3.org/2001/XMLSchema" xmlns:p="http://schemas.microsoft.com/office/2006/metadata/properties" xmlns:ns2="0f80ceb3-2833-463c-a220-198bd03a2289" xmlns:ns3="05c29b5e-a67b-41ee-afe4-e546e25ff699" targetNamespace="http://schemas.microsoft.com/office/2006/metadata/properties" ma:root="true" ma:fieldsID="1d121444b6e833fcba692ab57d3c9247" ns2:_="" ns3:_="">
    <xsd:import namespace="0f80ceb3-2833-463c-a220-198bd03a2289"/>
    <xsd:import namespace="05c29b5e-a67b-41ee-afe4-e546e25ff699"/>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U_x002d_nr_x002e_" minOccurs="0"/>
                <xsd:element ref="ns2:Skjal" minOccurs="0"/>
                <xsd:element ref="ns2:_x0079_nx3" minOccurs="0"/>
                <xsd:element ref="ns2:Tegund" minOccurs="0"/>
                <xsd:element ref="ns2:Ums_x00e6_kjandi" minOccurs="0"/>
                <xsd:element ref="ns2:Verkefni" minOccurs="0"/>
                <xsd:element ref="ns2:_x00c1_byrg_x00f0_"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80ceb3-2833-463c-a220-198bd03a2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_x002d_nr_x002e_" ma:index="17" nillable="true" ma:displayName="U-nr." ma:description="Umsókn nr." ma:format="Dropdown" ma:internalName="U_x002d_nr_x002e_">
      <xsd:simpleType>
        <xsd:restriction base="dms:Text">
          <xsd:maxLength value="5"/>
        </xsd:restriction>
      </xsd:simpleType>
    </xsd:element>
    <xsd:element name="Skjal" ma:index="18" nillable="true" ma:displayName="Skjal" ma:description="Umsókn, viðhengi eða annað" ma:format="Dropdown" ma:internalName="Skjal">
      <xsd:simpleType>
        <xsd:restriction base="dms:Choice">
          <xsd:enumeration value="Umsókn"/>
          <xsd:enumeration value="Viðhengi"/>
          <xsd:enumeration value="Annað"/>
          <xsd:enumeration value="Samningur"/>
          <xsd:enumeration value="Greiðslubeiðni"/>
        </xsd:restriction>
      </xsd:simpleType>
    </xsd:element>
    <xsd:element name="_x0079_nx3" ma:index="19" nillable="true" ma:displayName="Text" ma:internalName="_x0079_nx3">
      <xsd:simpleType>
        <xsd:restriction base="dms:Text"/>
      </xsd:simpleType>
    </xsd:element>
    <xsd:element name="Tegund" ma:index="20" nillable="true" ma:displayName="Tegund" ma:description="Tegund styrks sem sótt er um" ma:format="Dropdown" ma:internalName="Tegund">
      <xsd:simpleType>
        <xsd:restriction base="dms:Choice">
          <xsd:enumeration value="Atvinnu-Nyskopun"/>
          <xsd:enumeration value="Menningarverkefni"/>
          <xsd:enumeration value="Stofn-rekstrarst"/>
        </xsd:restriction>
      </xsd:simpleType>
    </xsd:element>
    <xsd:element name="Ums_x00e6_kjandi" ma:index="21" nillable="true" ma:displayName="Umsækjandi" ma:description="Nafn umsækjanda" ma:format="Dropdown" ma:internalName="Ums_x00e6_kjandi">
      <xsd:simpleType>
        <xsd:restriction base="dms:Text">
          <xsd:maxLength value="255"/>
        </xsd:restriction>
      </xsd:simpleType>
    </xsd:element>
    <xsd:element name="Verkefni" ma:index="22" nillable="true" ma:displayName="Verkefni" ma:description="Heiti verkefnis" ma:format="Dropdown" ma:internalName="Verkefni">
      <xsd:simpleType>
        <xsd:restriction base="dms:Text">
          <xsd:maxLength value="255"/>
        </xsd:restriction>
      </xsd:simpleType>
    </xsd:element>
    <xsd:element name="_x00c1_byrg_x00f0_" ma:index="23" nillable="true" ma:displayName="Ábyrgð" ma:description="Umsjónarmaður styrks" ma:format="Dropdown" ma:internalName="_x00c1_byrg_x00f0_">
      <xsd:simpleType>
        <xsd:restriction base="dms:Choice">
          <xsd:enumeration value="APP"/>
          <xsd:enumeration value="RKG"/>
          <xsd:enumeration value="HH"/>
          <xsd:enumeration value="EG"/>
          <xsd:enumeration value="DJ"/>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c321f66d-7b88-45cf-bf0e-2aab00d4e47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c29b5e-a67b-41ee-afe4-e546e25ff699"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TaxCatchAll" ma:index="29" nillable="true" ma:displayName="Taxonomy Catch All Column" ma:hidden="true" ma:list="{0a53842e-6529-424d-be44-8320aadcce83}" ma:internalName="TaxCatchAll" ma:showField="CatchAllData" ma:web="05c29b5e-a67b-41ee-afe4-e546e25ff6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2778C1-DB0D-4876-BC99-B81EE77EBEFA}">
  <ds:schemaRefs>
    <ds:schemaRef ds:uri="0f80ceb3-2833-463c-a220-198bd03a2289"/>
    <ds:schemaRef ds:uri="05c29b5e-a67b-41ee-afe4-e546e25ff699"/>
    <ds:schemaRef ds:uri="http://purl.org/dc/elements/1.1/"/>
    <ds:schemaRef ds:uri="http://schemas.microsoft.com/office/2006/documentManagement/types"/>
    <ds:schemaRef ds:uri="http://schemas.openxmlformats.org/package/2006/metadata/core-properties"/>
    <ds:schemaRef ds:uri="http://purl.org/dc/term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8309C39-FA01-40A3-AD47-E82CD816B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80ceb3-2833-463c-a220-198bd03a2289"/>
    <ds:schemaRef ds:uri="05c29b5e-a67b-41ee-afe4-e546e25ff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EC4F01-86D5-458B-80B7-F6585124E1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Verk- og tímaáætlun</vt:lpstr>
      <vt:lpstr>Kostnaðaráætlun</vt:lpstr>
      <vt:lpstr>Fjármögnun</vt:lpstr>
      <vt:lpstr>Kostnaðarbókhald</vt:lpstr>
      <vt:lpstr>Tímaskráning</vt:lpstr>
      <vt:lpstr>Mismunur</vt:lpstr>
      <vt:lpstr>Kostnaðarbókhald!Print_Area</vt:lpstr>
      <vt:lpstr>'Verk- og tímaáætlun'!Print_Area</vt:lpstr>
    </vt:vector>
  </TitlesOfParts>
  <Manager/>
  <Company>SSNE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SSNEXCEL</dc:title>
  <dc:subject/>
  <dc:creator>Ari Páll Pálsson</dc:creator>
  <cp:keywords/>
  <dc:description/>
  <cp:lastModifiedBy>Ari Páll Pálsson</cp:lastModifiedBy>
  <cp:revision/>
  <cp:lastPrinted>2023-08-31T13:59:06Z</cp:lastPrinted>
  <dcterms:created xsi:type="dcterms:W3CDTF">2023-08-15T08:50:42Z</dcterms:created>
  <dcterms:modified xsi:type="dcterms:W3CDTF">2023-10-12T16:32:40Z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0x0101004EDCB8EEFFAF0E4588E1030DBFC93114</vt:lpwstr>
  </property>
  <property fmtid="{D5CDD505-2E9C-101B-9397-08002B2CF9AE}" pid="3" name="MediaServiceImageTags">
    <vt:lpwstr/>
  </property>
</Properties>
</file>