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4.xml" ContentType="application/vnd.openxmlformats-officedocument.drawing+xml"/>
  <Override PartName="/xl/tables/table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ssneis.sharepoint.com/sites/UppbyggingarsjurNE-Umssla/Shared Documents/Umsýsla/2024/Skjöl fyrir úthlutunarferli/"/>
    </mc:Choice>
  </mc:AlternateContent>
  <xr:revisionPtr revIDLastSave="45" documentId="8_{1E5ABD5C-B50A-4F9A-AD78-1178CEC9D255}" xr6:coauthVersionLast="47" xr6:coauthVersionMax="47" xr10:uidLastSave="{035B4DD4-0F70-4C43-AC7E-DFA7DFD143CA}"/>
  <bookViews>
    <workbookView xWindow="25800" yWindow="0" windowWidth="25800" windowHeight="21000" xr2:uid="{30ECB86D-DA2D-4126-8987-BC8B0E6FAD24}"/>
  </bookViews>
  <sheets>
    <sheet name="Verk- og tímaáætlun" sheetId="3" r:id="rId1"/>
    <sheet name="Kostnaðaráætlun" sheetId="2" r:id="rId2"/>
    <sheet name="Fjármögnun" sheetId="4" r:id="rId3"/>
    <sheet name="Kostnaðarbókhald" sheetId="7" r:id="rId4"/>
    <sheet name="Tímaskráning" sheetId="6" r:id="rId5"/>
  </sheets>
  <definedNames>
    <definedName name="Mismunur">Fjármögnun!$F$5</definedName>
    <definedName name="_xlnm.Print_Area" localSheetId="3">Kostnaðarbókhald!$A$1:$L$42</definedName>
    <definedName name="_xlnm.Print_Area" localSheetId="0">'Verk- og tímaáætlun'!$A$1:$N$30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0" i="4" l="1"/>
  <c r="C11" i="4"/>
  <c r="C12" i="4"/>
  <c r="C13" i="4"/>
  <c r="C14" i="4"/>
  <c r="C15" i="4"/>
  <c r="C16" i="4"/>
  <c r="C17" i="4"/>
  <c r="C18" i="4"/>
  <c r="C19" i="4"/>
  <c r="C20" i="4"/>
  <c r="C9" i="4"/>
  <c r="I3" i="7" l="1"/>
  <c r="I4" i="7"/>
  <c r="I5" i="7"/>
  <c r="I6" i="7"/>
  <c r="B26" i="3"/>
  <c r="C26" i="3"/>
  <c r="E14" i="3"/>
  <c r="E15" i="3"/>
  <c r="E16" i="3"/>
  <c r="E17" i="3"/>
  <c r="E18" i="3"/>
  <c r="E19" i="3"/>
  <c r="E20" i="3"/>
  <c r="E21" i="3"/>
  <c r="E22" i="3"/>
  <c r="E23" i="3"/>
  <c r="E24" i="3"/>
  <c r="E25" i="3"/>
  <c r="I2" i="7" l="1"/>
  <c r="E41" i="7"/>
  <c r="E40" i="7"/>
  <c r="E39" i="7"/>
  <c r="E38" i="7"/>
  <c r="E37" i="7"/>
  <c r="E36" i="7"/>
  <c r="E35" i="7"/>
  <c r="E34" i="7"/>
  <c r="E33" i="7"/>
  <c r="E32" i="7"/>
  <c r="E31" i="7"/>
  <c r="E30" i="7"/>
  <c r="E29" i="7"/>
  <c r="E28" i="7"/>
  <c r="E27" i="7"/>
  <c r="E26" i="7"/>
  <c r="E25" i="7"/>
  <c r="E24" i="7"/>
  <c r="E23" i="7"/>
  <c r="E22" i="7"/>
  <c r="E21" i="7"/>
  <c r="E20" i="7"/>
  <c r="E19" i="7"/>
  <c r="E18" i="7"/>
  <c r="E17" i="7"/>
  <c r="E16" i="7"/>
  <c r="E15" i="7"/>
  <c r="E14" i="7"/>
  <c r="E13" i="7"/>
  <c r="E12" i="7"/>
  <c r="E11" i="7"/>
  <c r="E10" i="7"/>
  <c r="E9" i="7"/>
  <c r="E8" i="7"/>
  <c r="E42" i="7" s="1"/>
  <c r="H7" i="7"/>
  <c r="I7" i="7" l="1"/>
  <c r="F17" i="6"/>
  <c r="F18" i="6"/>
  <c r="F19" i="6"/>
  <c r="F20" i="6"/>
  <c r="F21" i="6"/>
  <c r="F22" i="6"/>
  <c r="F23" i="6"/>
  <c r="F24" i="6"/>
  <c r="F25" i="6"/>
  <c r="F26" i="6"/>
  <c r="F27" i="6"/>
  <c r="F28" i="6"/>
  <c r="F29" i="6"/>
  <c r="F30" i="6"/>
  <c r="F31" i="6"/>
  <c r="E21" i="2"/>
  <c r="E22" i="2"/>
  <c r="E23" i="2"/>
  <c r="E24" i="2"/>
  <c r="E25" i="2"/>
  <c r="E26" i="2"/>
  <c r="E27" i="2"/>
  <c r="E28" i="2"/>
  <c r="E29" i="2"/>
  <c r="E30" i="2"/>
  <c r="E31" i="2"/>
  <c r="E32" i="2"/>
  <c r="E33" i="2"/>
  <c r="E34" i="2"/>
  <c r="E35" i="2"/>
  <c r="E36" i="2"/>
  <c r="E37" i="2"/>
  <c r="E38" i="2"/>
  <c r="F9" i="6"/>
  <c r="F10" i="6"/>
  <c r="F11" i="6"/>
  <c r="F12" i="6"/>
  <c r="F13" i="6"/>
  <c r="F14" i="6"/>
  <c r="F15" i="6"/>
  <c r="F16" i="6"/>
  <c r="F32" i="6"/>
  <c r="F33" i="6"/>
  <c r="F34" i="6"/>
  <c r="F35" i="6"/>
  <c r="F36" i="6"/>
  <c r="F37" i="6"/>
  <c r="F38" i="6"/>
  <c r="F39" i="6"/>
  <c r="F40" i="6"/>
  <c r="F41" i="6"/>
  <c r="F42" i="6"/>
  <c r="F43" i="6"/>
  <c r="F44" i="6"/>
  <c r="F45" i="6"/>
  <c r="F46" i="6"/>
  <c r="F47" i="6"/>
  <c r="F48" i="6"/>
  <c r="F49" i="6"/>
  <c r="F50" i="6"/>
  <c r="F51" i="6"/>
  <c r="F52" i="6"/>
  <c r="F53" i="6"/>
  <c r="F54" i="6"/>
  <c r="D55" i="6"/>
  <c r="F8" i="6"/>
  <c r="F55" i="6" s="1"/>
  <c r="E14" i="2" l="1"/>
  <c r="E10" i="2"/>
  <c r="B21" i="4" l="1"/>
  <c r="F4" i="4" s="1"/>
  <c r="E15" i="2"/>
  <c r="E16" i="2"/>
  <c r="E17" i="2"/>
  <c r="E13" i="3" s="1"/>
  <c r="E12" i="2"/>
  <c r="E18" i="2"/>
  <c r="E19" i="2"/>
  <c r="E20" i="2"/>
  <c r="E39" i="2"/>
  <c r="E40" i="2"/>
  <c r="E41" i="2"/>
  <c r="E42" i="2"/>
  <c r="E43" i="2"/>
  <c r="E44" i="2"/>
  <c r="E9" i="2"/>
  <c r="E11" i="3" s="1"/>
  <c r="E26" i="3" s="1"/>
  <c r="E11" i="2"/>
  <c r="E13" i="2"/>
  <c r="E12" i="3" s="1"/>
  <c r="E45" i="2" l="1"/>
  <c r="F3" i="4" l="1"/>
  <c r="F5" i="4" s="1"/>
  <c r="E7" i="4" s="1"/>
  <c r="B6" i="4"/>
  <c r="C21" i="4" l="1"/>
</calcChain>
</file>

<file path=xl/sharedStrings.xml><?xml version="1.0" encoding="utf-8"?>
<sst xmlns="http://schemas.openxmlformats.org/spreadsheetml/2006/main" count="83" uniqueCount="59">
  <si>
    <t>Umsækjandi:</t>
  </si>
  <si>
    <t>Heiti verkefnis:</t>
  </si>
  <si>
    <t>Heiti verkþáttar</t>
  </si>
  <si>
    <t>Hefst</t>
  </si>
  <si>
    <t>Lýkur</t>
  </si>
  <si>
    <t>Ábyrgðamaður</t>
  </si>
  <si>
    <t>Upphaf verkefnis og áætluð verklok</t>
  </si>
  <si>
    <t>Kostnaðaráætlun</t>
  </si>
  <si>
    <t>Heiti kostnaðarliðar</t>
  </si>
  <si>
    <t>Verkþáttur</t>
  </si>
  <si>
    <t>Fjöldi</t>
  </si>
  <si>
    <t>Ein. verð</t>
  </si>
  <si>
    <t>Samtals</t>
  </si>
  <si>
    <t>Heildarverkefniskostnaður</t>
  </si>
  <si>
    <t>Fjármögnun</t>
  </si>
  <si>
    <t>Heildarfjármögnun</t>
  </si>
  <si>
    <t>Mismunur</t>
  </si>
  <si>
    <t>Hámarksstyrkupphæð skv. núverandi kostnaðaráætlun er</t>
  </si>
  <si>
    <t>Upphæð</t>
  </si>
  <si>
    <t>% af kostn.</t>
  </si>
  <si>
    <t>Uppbyggingarsjóður - umbeðinn styrkupphæð</t>
  </si>
  <si>
    <t>Total</t>
  </si>
  <si>
    <t>Verk- og tímaáætlun</t>
  </si>
  <si>
    <t>Afstemming - (samtölur úr núverandi áætlunum)</t>
  </si>
  <si>
    <t>Dagsetning</t>
  </si>
  <si>
    <t>Nafn starfsmanns</t>
  </si>
  <si>
    <t>Tímar</t>
  </si>
  <si>
    <t>Tímagjald</t>
  </si>
  <si>
    <t>Kostnaðarbókhald fyrir lokaskýrslu</t>
  </si>
  <si>
    <t>Hér er hægt að halda utan um vinnu sem lögð er í verkefnið án endurgjalds.  Samkvæmt úthlutunarreglum skal tímagjald að hámarki vera kr. 4.700. Athugið að vinna sem greitt er fyrir skv. reikningi eða launaseðli færist  sem útlagður kostnaður og telst ekki með eigin vinnuframlagi.</t>
  </si>
  <si>
    <t>Tímaskráning fyrir eigið vinnuframlag</t>
  </si>
  <si>
    <t>Kostnaður</t>
  </si>
  <si>
    <r>
      <rPr>
        <sz val="11"/>
        <rFont val="Calibri"/>
        <family val="2"/>
        <scheme val="minor"/>
      </rPr>
      <t>Samkvæmt úthlutunarreglum styrkir sjóðurinn alla jafna að hámarki 50% af styrkhæfum heildarkostnaði. Umsækjandi þarf því að fjármagna það sem upp á vantar.  Það er m.a. hægt að gera með eigin vinnuframlagi, eigin fjárframlagi, öðrum styrkjum og tekjum af verkefninu</t>
    </r>
    <r>
      <rPr>
        <sz val="11"/>
        <color theme="1"/>
        <rFont val="Calibri"/>
        <family val="2"/>
        <scheme val="minor"/>
      </rPr>
      <t xml:space="preserve">.
</t>
    </r>
  </si>
  <si>
    <t>Áætlaður heildarkostnaður</t>
  </si>
  <si>
    <t>Fjármögnun (staðfest)</t>
  </si>
  <si>
    <t>Þessi flipi er hugsaður sem hjálpartól fyrir framvindu- og lokaskýrslugerð. 
Hér getur þú haldið utan um verkefniskostnað eftir því sem hann fellur til. 
Þeir verkþættir sem þú skilgreindir  í verk- og tímaáætlun birtast í fellilistanum við verkþátt í töflunni hér fyrir neðan. 
Ef bæta þarf við verkætti er það gert í flipanum fyrir Verk- og tímaáætlun.</t>
  </si>
  <si>
    <t>Uppbyggingarsjóður - styrkvilyrði</t>
  </si>
  <si>
    <t>Samtals:</t>
  </si>
  <si>
    <t xml:space="preserve">Hér skilgreinir þú verkþætti eftir því sem hæfir verkefninu þínu, áætlar tímaramma og ábyrgð. 
Heildarkostnaðartölur fyrir hvern verkþátt eru sóttar sjálfkrafa í kostnaðaráætlun. 
Í töflunni eru sýnidæmi sem þú skalt eyða þegar þú setur inn þín gögn. </t>
  </si>
  <si>
    <t>Undirbúningur</t>
  </si>
  <si>
    <t>Steingerður Jósepsdóttir</t>
  </si>
  <si>
    <t>Framkvæmd</t>
  </si>
  <si>
    <t>Eftirfylgni</t>
  </si>
  <si>
    <t>Flóvent Sveinbjörnsson</t>
  </si>
  <si>
    <t>Undirbúningsfundir samstarfsaðila</t>
  </si>
  <si>
    <t>Undirbúningur leiklistarvinnustofu</t>
  </si>
  <si>
    <t>Vinna við búninga og props</t>
  </si>
  <si>
    <t>Efniviður í búninga og props</t>
  </si>
  <si>
    <t xml:space="preserve">Höfundarlaun </t>
  </si>
  <si>
    <t>Leiklistarvinnustofur</t>
  </si>
  <si>
    <t>Akstur</t>
  </si>
  <si>
    <t>Tónlistarflutningur</t>
  </si>
  <si>
    <t>Myndabók og blaðagrein nemenda</t>
  </si>
  <si>
    <t>Hér sundurliðar þú og skráir allan kostnað sem verkefnið kallar á og  tengir hvern kostnaðarlið við þann verkþátt sem hann tilheyrir.  Þeir verkþættir sem þú skilgreindir  í verk- og tímaáætlun birtast í fellilistanum við verkþátt í töflunni hér fyrir neðan. Ef þig vantar nýjan verkþátt, farðu þá aftur í flipann sem þú byrjaðir á og búðu til nýjan verkþátt þar. 
Í töflunni eru sýnidæmi sem þú skalt eyða þegar þú setur inn þín gögn.</t>
  </si>
  <si>
    <t>Styrkur frá KEA</t>
  </si>
  <si>
    <t>Styrkur úr Barnamenningarsjóði</t>
  </si>
  <si>
    <t>Eigið vinnuframlag</t>
  </si>
  <si>
    <t>Eigið fjárframlag (aksturskostnaður)</t>
  </si>
  <si>
    <t>Hver er þessi Greta?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</si>
</sst>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64" formatCode="#,##0_ ;\-#,##0\ "/>
    <numFmt numFmtId="165" formatCode="dd/mm/yy;@"/>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1"/>
      <name val="Calibri"/>
      <family val="2"/>
      <scheme val="minor"/>
    </font>
    <font>
      <sz val="8"/>
      <name val="Calibri"/>
      <family val="2"/>
      <scheme val="minor"/>
    </font>
    <font>
      <b/>
      <sz val="11"/>
      <name val="Calibri"/>
      <family val="2"/>
      <scheme val="minor"/>
    </font>
  </fonts>
  <fills count="9">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8" tint="0.39997558519241921"/>
        <bgColor indexed="64"/>
      </patternFill>
    </fill>
    <fill>
      <patternFill patternType="solid">
        <fgColor theme="5" tint="0.79998168889431442"/>
        <bgColor indexed="64"/>
      </patternFill>
    </fill>
    <fill>
      <patternFill patternType="solid">
        <fgColor theme="0" tint="-0.14999847407452621"/>
        <bgColor theme="0" tint="-0.14999847407452621"/>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theme="1"/>
      </bottom>
      <diagonal/>
    </border>
    <border>
      <left/>
      <right/>
      <top style="thin">
        <color indexed="64"/>
      </top>
      <bottom style="thin">
        <color indexed="64"/>
      </bottom>
      <diagonal/>
    </border>
  </borders>
  <cellStyleXfs count="3">
    <xf numFmtId="0" fontId="0" fillId="0" borderId="0"/>
    <xf numFmtId="41" fontId="1" fillId="0" borderId="0" applyFont="0" applyFill="0" applyBorder="0" applyAlignment="0" applyProtection="0"/>
    <xf numFmtId="9" fontId="1" fillId="0" borderId="0" applyFont="0" applyFill="0" applyBorder="0" applyAlignment="0" applyProtection="0"/>
  </cellStyleXfs>
  <cellXfs count="98">
    <xf numFmtId="0" fontId="0" fillId="0" borderId="0" xfId="0"/>
    <xf numFmtId="0" fontId="0" fillId="0" borderId="0" xfId="0" applyProtection="1">
      <protection locked="0"/>
    </xf>
    <xf numFmtId="165" fontId="0" fillId="0" borderId="0" xfId="0" applyNumberFormat="1" applyAlignment="1" applyProtection="1">
      <alignment horizontal="center"/>
      <protection locked="0"/>
    </xf>
    <xf numFmtId="0" fontId="0" fillId="3" borderId="8" xfId="0" applyFill="1" applyBorder="1" applyAlignment="1">
      <alignment vertical="center" wrapText="1"/>
    </xf>
    <xf numFmtId="0" fontId="0" fillId="3" borderId="9" xfId="0" applyFill="1" applyBorder="1" applyAlignment="1">
      <alignment vertical="center" wrapText="1"/>
    </xf>
    <xf numFmtId="0" fontId="0" fillId="3" borderId="10" xfId="0" applyFill="1" applyBorder="1" applyAlignment="1">
      <alignment vertical="center" wrapText="1"/>
    </xf>
    <xf numFmtId="0" fontId="4" fillId="3" borderId="0" xfId="0" applyFont="1" applyFill="1"/>
    <xf numFmtId="3" fontId="0" fillId="0" borderId="0" xfId="0" applyNumberFormat="1"/>
    <xf numFmtId="0" fontId="2" fillId="0" borderId="0" xfId="0" applyFont="1"/>
    <xf numFmtId="3" fontId="2" fillId="0" borderId="0" xfId="0" applyNumberFormat="1" applyFont="1"/>
    <xf numFmtId="3" fontId="0" fillId="0" borderId="0" xfId="0" applyNumberFormat="1" applyProtection="1">
      <protection locked="0"/>
    </xf>
    <xf numFmtId="0" fontId="2" fillId="0" borderId="0" xfId="0" applyFont="1" applyProtection="1">
      <protection locked="0"/>
    </xf>
    <xf numFmtId="164" fontId="2" fillId="0" borderId="0" xfId="1" applyNumberFormat="1" applyFont="1" applyProtection="1">
      <protection locked="0"/>
    </xf>
    <xf numFmtId="164" fontId="0" fillId="0" borderId="0" xfId="1" applyNumberFormat="1" applyFont="1" applyProtection="1">
      <protection locked="0"/>
    </xf>
    <xf numFmtId="9" fontId="0" fillId="0" borderId="0" xfId="2" applyFont="1" applyProtection="1"/>
    <xf numFmtId="164" fontId="2" fillId="0" borderId="0" xfId="0" applyNumberFormat="1" applyFont="1"/>
    <xf numFmtId="9" fontId="2" fillId="0" borderId="0" xfId="0" applyNumberFormat="1" applyFont="1"/>
    <xf numFmtId="0" fontId="0" fillId="4" borderId="10" xfId="0" applyFill="1" applyBorder="1" applyAlignment="1">
      <alignment vertical="top"/>
    </xf>
    <xf numFmtId="0" fontId="4" fillId="4" borderId="0" xfId="0" applyFont="1" applyFill="1"/>
    <xf numFmtId="0" fontId="0" fillId="0" borderId="1" xfId="0" applyBorder="1"/>
    <xf numFmtId="164" fontId="0" fillId="0" borderId="3" xfId="1" applyNumberFormat="1" applyFont="1" applyBorder="1" applyProtection="1"/>
    <xf numFmtId="0" fontId="0" fillId="0" borderId="4" xfId="0" applyBorder="1"/>
    <xf numFmtId="164" fontId="0" fillId="0" borderId="5" xfId="1" applyNumberFormat="1" applyFont="1" applyBorder="1" applyProtection="1"/>
    <xf numFmtId="0" fontId="0" fillId="0" borderId="6" xfId="0" applyBorder="1"/>
    <xf numFmtId="164" fontId="0" fillId="0" borderId="7" xfId="1" applyNumberFormat="1" applyFont="1" applyBorder="1" applyProtection="1"/>
    <xf numFmtId="0" fontId="4" fillId="5" borderId="0" xfId="0" applyFont="1" applyFill="1" applyProtection="1">
      <protection locked="0"/>
    </xf>
    <xf numFmtId="0" fontId="0" fillId="5" borderId="8" xfId="0" applyFill="1" applyBorder="1" applyAlignment="1">
      <alignment vertical="center" wrapText="1"/>
    </xf>
    <xf numFmtId="0" fontId="0" fillId="5" borderId="9" xfId="0" applyFill="1" applyBorder="1" applyAlignment="1">
      <alignment vertical="center" wrapText="1"/>
    </xf>
    <xf numFmtId="0" fontId="0" fillId="5" borderId="10" xfId="0" applyFill="1" applyBorder="1" applyAlignment="1">
      <alignment vertical="center" wrapText="1"/>
    </xf>
    <xf numFmtId="0" fontId="0" fillId="6" borderId="8" xfId="0" applyFill="1" applyBorder="1" applyAlignment="1">
      <alignment vertical="center" wrapText="1"/>
    </xf>
    <xf numFmtId="0" fontId="0" fillId="6" borderId="9" xfId="0" applyFill="1" applyBorder="1" applyAlignment="1">
      <alignment vertical="center" wrapText="1"/>
    </xf>
    <xf numFmtId="0" fontId="0" fillId="6" borderId="10" xfId="0" applyFill="1" applyBorder="1" applyAlignment="1">
      <alignment vertical="center" wrapText="1"/>
    </xf>
    <xf numFmtId="0" fontId="4" fillId="2" borderId="0" xfId="0" applyFont="1" applyFill="1"/>
    <xf numFmtId="0" fontId="4" fillId="2" borderId="0" xfId="0" applyFont="1" applyFill="1" applyAlignment="1">
      <alignment horizontal="center"/>
    </xf>
    <xf numFmtId="0" fontId="0" fillId="2" borderId="0" xfId="0" applyFill="1" applyAlignment="1">
      <alignment horizontal="center"/>
    </xf>
    <xf numFmtId="165" fontId="0" fillId="2" borderId="0" xfId="0" applyNumberFormat="1" applyFill="1" applyAlignment="1">
      <alignment horizontal="center"/>
    </xf>
    <xf numFmtId="41" fontId="2" fillId="7" borderId="9" xfId="1" applyFont="1" applyFill="1" applyBorder="1" applyAlignment="1" applyProtection="1">
      <alignment vertical="top"/>
    </xf>
    <xf numFmtId="0" fontId="2" fillId="4" borderId="8" xfId="0" applyFont="1" applyFill="1" applyBorder="1" applyAlignment="1">
      <alignment horizontal="right" vertical="top"/>
    </xf>
    <xf numFmtId="0" fontId="4" fillId="0" borderId="0" xfId="0" applyFont="1" applyProtection="1">
      <protection locked="0"/>
    </xf>
    <xf numFmtId="0" fontId="4" fillId="0" borderId="0" xfId="0" applyFont="1" applyAlignment="1" applyProtection="1">
      <alignment wrapText="1"/>
      <protection locked="0"/>
    </xf>
    <xf numFmtId="164" fontId="4" fillId="0" borderId="0" xfId="1" applyNumberFormat="1" applyFont="1" applyProtection="1">
      <protection locked="0"/>
    </xf>
    <xf numFmtId="0" fontId="0" fillId="2" borderId="0" xfId="0" applyFill="1" applyAlignment="1">
      <alignment horizontal="right"/>
    </xf>
    <xf numFmtId="3" fontId="0" fillId="0" borderId="0" xfId="0" applyNumberFormat="1" applyAlignment="1">
      <alignment horizontal="right"/>
    </xf>
    <xf numFmtId="3" fontId="0" fillId="2" borderId="0" xfId="0" applyNumberFormat="1" applyFill="1" applyAlignment="1">
      <alignment horizontal="right"/>
    </xf>
    <xf numFmtId="0" fontId="6" fillId="4" borderId="11" xfId="0" applyFont="1" applyFill="1" applyBorder="1"/>
    <xf numFmtId="0" fontId="2" fillId="8" borderId="0" xfId="0" applyFont="1" applyFill="1" applyProtection="1">
      <protection locked="0"/>
    </xf>
    <xf numFmtId="164" fontId="2" fillId="8" borderId="0" xfId="1" applyNumberFormat="1" applyFont="1" applyFill="1" applyProtection="1">
      <protection locked="0"/>
    </xf>
    <xf numFmtId="0" fontId="0" fillId="8" borderId="0" xfId="0" applyFill="1" applyProtection="1">
      <protection locked="0"/>
    </xf>
    <xf numFmtId="164" fontId="0" fillId="8" borderId="0" xfId="1" applyNumberFormat="1" applyFont="1" applyFill="1" applyProtection="1">
      <protection locked="0"/>
    </xf>
    <xf numFmtId="0" fontId="4" fillId="8" borderId="0" xfId="0" applyFont="1" applyFill="1" applyProtection="1">
      <protection locked="0"/>
    </xf>
    <xf numFmtId="164" fontId="0" fillId="0" borderId="0" xfId="0" applyNumberFormat="1"/>
    <xf numFmtId="9" fontId="0" fillId="0" borderId="0" xfId="0" applyNumberFormat="1"/>
    <xf numFmtId="165" fontId="0" fillId="0" borderId="0" xfId="0" applyNumberFormat="1" applyAlignment="1">
      <alignment horizontal="center"/>
    </xf>
    <xf numFmtId="0" fontId="0" fillId="0" borderId="0" xfId="0" applyAlignment="1">
      <alignment horizontal="right"/>
    </xf>
    <xf numFmtId="0" fontId="3" fillId="2" borderId="1" xfId="0" applyFont="1" applyFill="1" applyBorder="1" applyAlignment="1" applyProtection="1">
      <alignment horizontal="center"/>
      <protection locked="0"/>
    </xf>
    <xf numFmtId="0" fontId="3" fillId="2" borderId="2" xfId="0" applyFont="1" applyFill="1" applyBorder="1" applyAlignment="1" applyProtection="1">
      <alignment horizontal="center"/>
      <protection locked="0"/>
    </xf>
    <xf numFmtId="0" fontId="3" fillId="2" borderId="3" xfId="0" applyFont="1" applyFill="1" applyBorder="1" applyAlignment="1" applyProtection="1">
      <alignment horizontal="center"/>
      <protection locked="0"/>
    </xf>
    <xf numFmtId="0" fontId="0" fillId="2" borderId="8" xfId="0" applyFill="1" applyBorder="1" applyAlignment="1" applyProtection="1">
      <alignment horizontal="center"/>
      <protection locked="0"/>
    </xf>
    <xf numFmtId="0" fontId="0" fillId="2" borderId="9" xfId="0" applyFill="1" applyBorder="1" applyAlignment="1" applyProtection="1">
      <alignment horizontal="center"/>
      <protection locked="0"/>
    </xf>
    <xf numFmtId="0" fontId="0" fillId="2" borderId="10" xfId="0" applyFill="1" applyBorder="1" applyAlignment="1" applyProtection="1">
      <alignment horizontal="center"/>
      <protection locked="0"/>
    </xf>
    <xf numFmtId="0" fontId="2" fillId="2" borderId="4" xfId="0" applyFont="1" applyFill="1" applyBorder="1" applyAlignment="1" applyProtection="1">
      <alignment horizontal="left"/>
      <protection locked="0"/>
    </xf>
    <xf numFmtId="0" fontId="2" fillId="2" borderId="0" xfId="0" applyFont="1" applyFill="1" applyAlignment="1" applyProtection="1">
      <alignment horizontal="left"/>
      <protection locked="0"/>
    </xf>
    <xf numFmtId="0" fontId="0" fillId="2" borderId="4" xfId="0" applyFill="1" applyBorder="1" applyAlignment="1" applyProtection="1">
      <alignment horizontal="center" vertical="center" wrapText="1"/>
      <protection locked="0"/>
    </xf>
    <xf numFmtId="0" fontId="0" fillId="2" borderId="0" xfId="0" applyFill="1" applyAlignment="1" applyProtection="1">
      <alignment horizontal="center" vertical="center" wrapText="1"/>
      <protection locked="0"/>
    </xf>
    <xf numFmtId="0" fontId="0" fillId="2" borderId="5" xfId="0" applyFill="1" applyBorder="1" applyAlignment="1" applyProtection="1">
      <alignment horizontal="center" vertical="center" wrapText="1"/>
      <protection locked="0"/>
    </xf>
    <xf numFmtId="0" fontId="3" fillId="3" borderId="1" xfId="0" applyFont="1" applyFill="1" applyBorder="1" applyAlignment="1">
      <alignment horizontal="center"/>
    </xf>
    <xf numFmtId="0" fontId="3" fillId="3" borderId="2" xfId="0" applyFont="1" applyFill="1" applyBorder="1" applyAlignment="1">
      <alignment horizontal="center"/>
    </xf>
    <xf numFmtId="0" fontId="3" fillId="3" borderId="3" xfId="0" applyFont="1" applyFill="1" applyBorder="1" applyAlignment="1">
      <alignment horizontal="center"/>
    </xf>
    <xf numFmtId="0" fontId="0" fillId="3" borderId="4" xfId="0" applyFill="1" applyBorder="1" applyAlignment="1">
      <alignment horizontal="center" vertical="center" wrapText="1"/>
    </xf>
    <xf numFmtId="0" fontId="0" fillId="3" borderId="0" xfId="0" applyFill="1" applyAlignment="1">
      <alignment horizontal="center" vertical="center" wrapText="1"/>
    </xf>
    <xf numFmtId="0" fontId="0" fillId="3" borderId="5" xfId="0" applyFill="1" applyBorder="1" applyAlignment="1">
      <alignment horizontal="center" vertical="center" wrapText="1"/>
    </xf>
    <xf numFmtId="0" fontId="3" fillId="4" borderId="1" xfId="0" applyFont="1" applyFill="1" applyBorder="1" applyAlignment="1">
      <alignment horizontal="center"/>
    </xf>
    <xf numFmtId="0" fontId="3" fillId="4" borderId="2" xfId="0" applyFont="1" applyFill="1" applyBorder="1" applyAlignment="1">
      <alignment horizontal="center"/>
    </xf>
    <xf numFmtId="0" fontId="3" fillId="4" borderId="3" xfId="0" applyFont="1" applyFill="1" applyBorder="1" applyAlignment="1">
      <alignment horizontal="center"/>
    </xf>
    <xf numFmtId="0" fontId="2" fillId="4" borderId="6" xfId="0" applyFont="1" applyFill="1" applyBorder="1" applyAlignment="1">
      <alignment horizontal="center"/>
    </xf>
    <xf numFmtId="0" fontId="2" fillId="4" borderId="7" xfId="0" applyFont="1" applyFill="1" applyBorder="1" applyAlignment="1">
      <alignment horizontal="center"/>
    </xf>
    <xf numFmtId="0" fontId="0" fillId="4" borderId="4" xfId="0" applyFill="1" applyBorder="1" applyAlignment="1">
      <alignment horizontal="center" vertical="top" wrapText="1"/>
    </xf>
    <xf numFmtId="0" fontId="0" fillId="4" borderId="0" xfId="0" applyFill="1" applyAlignment="1">
      <alignment horizontal="center" vertical="top" wrapText="1"/>
    </xf>
    <xf numFmtId="0" fontId="0" fillId="4" borderId="5" xfId="0" applyFill="1" applyBorder="1" applyAlignment="1">
      <alignment horizontal="center" vertical="top" wrapText="1"/>
    </xf>
    <xf numFmtId="0" fontId="2" fillId="0" borderId="6" xfId="0" applyFont="1" applyBorder="1" applyAlignment="1">
      <alignment horizontal="center"/>
    </xf>
    <xf numFmtId="0" fontId="2" fillId="0" borderId="7" xfId="0" applyFont="1" applyBorder="1" applyAlignment="1">
      <alignment horizontal="center"/>
    </xf>
    <xf numFmtId="0" fontId="3" fillId="5" borderId="1" xfId="0" applyFont="1" applyFill="1" applyBorder="1" applyAlignment="1">
      <alignment horizontal="center"/>
    </xf>
    <xf numFmtId="0" fontId="3" fillId="5" borderId="2" xfId="0" applyFont="1" applyFill="1" applyBorder="1" applyAlignment="1">
      <alignment horizontal="center"/>
    </xf>
    <xf numFmtId="0" fontId="3" fillId="5" borderId="3" xfId="0" applyFont="1" applyFill="1" applyBorder="1" applyAlignment="1">
      <alignment horizontal="center"/>
    </xf>
    <xf numFmtId="0" fontId="0" fillId="5" borderId="4" xfId="0" applyFill="1" applyBorder="1" applyAlignment="1">
      <alignment horizontal="center" vertical="center" wrapText="1"/>
    </xf>
    <xf numFmtId="0" fontId="0" fillId="5" borderId="0" xfId="0" applyFill="1" applyAlignment="1">
      <alignment horizontal="center" vertical="center" wrapText="1"/>
    </xf>
    <xf numFmtId="0" fontId="0" fillId="5" borderId="5" xfId="0" applyFill="1" applyBorder="1" applyAlignment="1">
      <alignment horizontal="center" vertical="center" wrapText="1"/>
    </xf>
    <xf numFmtId="0" fontId="3" fillId="6" borderId="1" xfId="0" applyFont="1" applyFill="1" applyBorder="1" applyAlignment="1">
      <alignment horizontal="center"/>
    </xf>
    <xf numFmtId="0" fontId="3" fillId="6" borderId="2" xfId="0" applyFont="1" applyFill="1" applyBorder="1" applyAlignment="1">
      <alignment horizontal="center"/>
    </xf>
    <xf numFmtId="0" fontId="3" fillId="6" borderId="3" xfId="0" applyFont="1" applyFill="1" applyBorder="1" applyAlignment="1">
      <alignment horizontal="center"/>
    </xf>
    <xf numFmtId="0" fontId="0" fillId="6" borderId="4" xfId="0" applyFill="1" applyBorder="1" applyAlignment="1">
      <alignment horizontal="center" vertical="center" wrapText="1"/>
    </xf>
    <xf numFmtId="0" fontId="0" fillId="6" borderId="0" xfId="0" applyFill="1" applyAlignment="1">
      <alignment horizontal="center" vertical="center" wrapText="1"/>
    </xf>
    <xf numFmtId="0" fontId="0" fillId="6" borderId="5" xfId="0" applyFill="1" applyBorder="1" applyAlignment="1">
      <alignment horizontal="center" vertical="center" wrapText="1"/>
    </xf>
    <xf numFmtId="0" fontId="2" fillId="2" borderId="8" xfId="0" applyFont="1" applyFill="1" applyBorder="1" applyAlignment="1" applyProtection="1">
      <alignment horizontal="left"/>
      <protection locked="0"/>
    </xf>
    <xf numFmtId="0" fontId="2" fillId="2" borderId="9" xfId="0" applyFont="1" applyFill="1" applyBorder="1" applyAlignment="1" applyProtection="1">
      <alignment horizontal="left"/>
      <protection locked="0"/>
    </xf>
    <xf numFmtId="0" fontId="0" fillId="0" borderId="6" xfId="0" applyBorder="1" applyAlignment="1" applyProtection="1">
      <alignment horizontal="left"/>
      <protection locked="0"/>
    </xf>
    <xf numFmtId="0" fontId="0" fillId="0" borderId="12" xfId="0" applyBorder="1" applyAlignment="1" applyProtection="1">
      <alignment horizontal="left"/>
      <protection locked="0"/>
    </xf>
    <xf numFmtId="0" fontId="0" fillId="0" borderId="7" xfId="0" applyBorder="1" applyAlignment="1" applyProtection="1">
      <alignment horizontal="left"/>
      <protection locked="0"/>
    </xf>
  </cellXfs>
  <cellStyles count="3">
    <cellStyle name="Comma [0]" xfId="1" builtinId="6"/>
    <cellStyle name="Normal" xfId="0" builtinId="0"/>
    <cellStyle name="Percent" xfId="2" builtinId="5"/>
  </cellStyles>
  <dxfs count="70">
    <dxf>
      <font>
        <b/>
        <i val="0"/>
      </font>
      <fill>
        <patternFill>
          <bgColor theme="9" tint="0.59996337778862885"/>
        </patternFill>
      </fill>
    </dxf>
    <dxf>
      <font>
        <b/>
        <i val="0"/>
        <color rgb="FFFF0000"/>
      </font>
      <fill>
        <patternFill>
          <bgColor theme="5" tint="0.79998168889431442"/>
        </patternFill>
      </fill>
    </dxf>
    <dxf>
      <numFmt numFmtId="3" formatCode="#,##0"/>
    </dxf>
    <dxf>
      <numFmt numFmtId="3" formatCode="#,##0"/>
      <protection locked="1" hidden="0"/>
    </dxf>
    <dxf>
      <numFmt numFmtId="3" formatCode="#,##0"/>
      <protection locked="0" hidden="0"/>
    </dxf>
    <dxf>
      <protection locked="0" hidden="0"/>
    </dxf>
    <dxf>
      <alignment horizontal="right" vertical="bottom" textRotation="0" wrapText="0" indent="0" justifyLastLine="0" shrinkToFit="0" readingOrder="0"/>
    </dxf>
    <dxf>
      <protection locked="0" hidden="0"/>
    </dxf>
    <dxf>
      <protection locked="0" hidden="0"/>
    </dxf>
    <dxf>
      <numFmt numFmtId="165" formatCode="dd/mm/yy;@"/>
      <alignment horizontal="center" vertical="bottom" textRotation="0" wrapText="0" indent="0" justifyLastLine="0" shrinkToFit="0" readingOrder="0"/>
    </dxf>
    <dxf>
      <numFmt numFmtId="165" formatCode="dd/mm/yy;@"/>
      <alignment horizontal="center" vertical="bottom" textRotation="0" wrapText="0" indent="0" justifyLastLine="0" shrinkToFit="0" readingOrder="0"/>
      <protection locked="0" hidden="0"/>
    </dxf>
    <dxf>
      <protection locked="1" hidden="0"/>
    </dxf>
    <dxf>
      <protection locked="0" hidden="0"/>
    </dxf>
    <dxf>
      <protection locked="0" hidden="0"/>
    </dxf>
    <dxf>
      <numFmt numFmtId="13" formatCode="0%"/>
    </dxf>
    <dxf>
      <font>
        <b val="0"/>
        <i val="0"/>
        <strike val="0"/>
        <condense val="0"/>
        <extend val="0"/>
        <outline val="0"/>
        <shadow val="0"/>
        <u val="none"/>
        <vertAlign val="baseline"/>
        <sz val="11"/>
        <color theme="1"/>
        <name val="Calibri"/>
        <family val="2"/>
        <scheme val="minor"/>
      </font>
      <numFmt numFmtId="13" formatCode="0%"/>
      <protection locked="1" hidden="0"/>
    </dxf>
    <dxf>
      <numFmt numFmtId="164" formatCode="#,##0_ ;\-#,##0\ "/>
    </dxf>
    <dxf>
      <protection locked="0" hidden="0"/>
    </dxf>
    <dxf>
      <protection locked="0" hidden="0"/>
    </dxf>
    <dxf>
      <border outline="0">
        <top style="medium">
          <color theme="1"/>
        </top>
      </border>
    </dxf>
    <dxf>
      <border outline="0">
        <bottom style="medium">
          <color theme="1"/>
        </bottom>
      </border>
    </dxf>
    <dxf>
      <font>
        <b/>
        <i val="0"/>
        <strike val="0"/>
        <condense val="0"/>
        <extend val="0"/>
        <outline val="0"/>
        <shadow val="0"/>
        <u val="none"/>
        <vertAlign val="baseline"/>
        <sz val="11"/>
        <color auto="1"/>
        <name val="Calibri"/>
        <family val="2"/>
        <scheme val="minor"/>
      </font>
      <fill>
        <patternFill patternType="solid">
          <fgColor indexed="64"/>
          <bgColor theme="5" tint="0.59999389629810485"/>
        </patternFill>
      </fill>
    </dxf>
    <dxf>
      <font>
        <b/>
        <i val="0"/>
        <strike val="0"/>
        <condense val="0"/>
        <extend val="0"/>
        <outline val="0"/>
        <shadow val="0"/>
        <u val="none"/>
        <vertAlign val="baseline"/>
        <sz val="11"/>
        <color theme="1"/>
        <name val="Calibri"/>
        <family val="2"/>
        <scheme val="minor"/>
      </font>
      <numFmt numFmtId="3" formatCode="#,##0"/>
    </dxf>
    <dxf>
      <numFmt numFmtId="3" formatCode="#,##0"/>
      <protection locked="1" hidden="0"/>
    </dxf>
    <dxf>
      <font>
        <b/>
        <i val="0"/>
        <strike val="0"/>
        <condense val="0"/>
        <extend val="0"/>
        <outline val="0"/>
        <shadow val="0"/>
        <u val="none"/>
        <vertAlign val="baseline"/>
        <sz val="11"/>
        <color theme="1"/>
        <name val="Calibri"/>
        <family val="2"/>
        <scheme val="minor"/>
      </font>
      <numFmt numFmtId="3" formatCode="#,##0"/>
    </dxf>
    <dxf>
      <numFmt numFmtId="3" formatCode="#,##0"/>
      <protection locked="0" hidden="0"/>
    </dxf>
    <dxf>
      <font>
        <b/>
        <i val="0"/>
        <strike val="0"/>
        <condense val="0"/>
        <extend val="0"/>
        <outline val="0"/>
        <shadow val="0"/>
        <u val="none"/>
        <vertAlign val="baseline"/>
        <sz val="11"/>
        <color theme="1"/>
        <name val="Calibri"/>
        <family val="2"/>
        <scheme val="minor"/>
      </font>
      <numFmt numFmtId="3" formatCode="#,##0"/>
    </dxf>
    <dxf>
      <numFmt numFmtId="3" formatCode="#,##0"/>
      <protection locked="0" hidden="0"/>
    </dxf>
    <dxf>
      <font>
        <b/>
        <i val="0"/>
        <strike val="0"/>
        <condense val="0"/>
        <extend val="0"/>
        <outline val="0"/>
        <shadow val="0"/>
        <u val="none"/>
        <vertAlign val="baseline"/>
        <sz val="11"/>
        <color theme="1"/>
        <name val="Calibri"/>
        <family val="2"/>
        <scheme val="minor"/>
      </font>
    </dxf>
    <dxf>
      <protection locked="0" hidden="0"/>
    </dxf>
    <dxf>
      <font>
        <b/>
        <i val="0"/>
        <strike val="0"/>
        <condense val="0"/>
        <extend val="0"/>
        <outline val="0"/>
        <shadow val="0"/>
        <u val="none"/>
        <vertAlign val="baseline"/>
        <sz val="11"/>
        <color theme="1"/>
        <name val="Calibri"/>
        <family val="2"/>
        <scheme val="minor"/>
      </font>
    </dxf>
    <dxf>
      <protection locked="0" hidden="0"/>
    </dxf>
    <dxf>
      <font>
        <b/>
        <family val="2"/>
      </font>
      <protection locked="1" hidden="0"/>
    </dxf>
    <dxf>
      <protection locked="0" hidden="0"/>
    </dxf>
    <dxf>
      <font>
        <strike val="0"/>
        <outline val="0"/>
        <shadow val="0"/>
        <u val="none"/>
        <vertAlign val="baseline"/>
        <sz val="11"/>
        <color auto="1"/>
        <name val="Calibri"/>
        <family val="2"/>
        <scheme val="minor"/>
      </font>
      <fill>
        <patternFill patternType="solid">
          <fgColor indexed="64"/>
          <bgColor theme="7" tint="0.79998168889431442"/>
        </patternFill>
      </fill>
      <protection locked="0" hidden="0"/>
    </dxf>
    <dxf>
      <font>
        <b/>
        <i val="0"/>
        <strike val="0"/>
        <condense val="0"/>
        <extend val="0"/>
        <outline val="0"/>
        <shadow val="0"/>
        <u val="none"/>
        <vertAlign val="baseline"/>
        <sz val="11"/>
        <color theme="1"/>
        <name val="Calibri"/>
        <family val="2"/>
        <scheme val="minor"/>
      </font>
      <numFmt numFmtId="13" formatCode="0%"/>
    </dxf>
    <dxf>
      <protection locked="1" hidden="0"/>
    </dxf>
    <dxf>
      <font>
        <b/>
        <i val="0"/>
        <strike val="0"/>
        <condense val="0"/>
        <extend val="0"/>
        <outline val="0"/>
        <shadow val="0"/>
        <u val="none"/>
        <vertAlign val="baseline"/>
        <sz val="11"/>
        <color theme="1"/>
        <name val="Calibri"/>
        <family val="2"/>
        <scheme val="minor"/>
      </font>
      <numFmt numFmtId="164" formatCode="#,##0_ ;\-#,##0\ "/>
    </dxf>
    <dxf>
      <numFmt numFmtId="164" formatCode="#,##0_ ;\-#,##0\ "/>
      <protection locked="0" hidden="0"/>
    </dxf>
    <dxf>
      <font>
        <b/>
        <i val="0"/>
        <strike val="0"/>
        <condense val="0"/>
        <extend val="0"/>
        <outline val="0"/>
        <shadow val="0"/>
        <u val="none"/>
        <vertAlign val="baseline"/>
        <sz val="11"/>
        <color theme="1"/>
        <name val="Calibri"/>
        <family val="2"/>
        <scheme val="minor"/>
      </font>
    </dxf>
    <dxf>
      <protection locked="0" hidden="0"/>
    </dxf>
    <dxf>
      <font>
        <b/>
        <family val="2"/>
      </font>
      <protection locked="1" hidden="0"/>
    </dxf>
    <dxf>
      <protection locked="0" hidden="0"/>
    </dxf>
    <dxf>
      <font>
        <strike val="0"/>
        <outline val="0"/>
        <shadow val="0"/>
        <u val="none"/>
        <vertAlign val="baseline"/>
        <sz val="11"/>
        <color auto="1"/>
        <name val="Calibri"/>
        <family val="2"/>
        <scheme val="minor"/>
      </font>
      <fill>
        <patternFill patternType="solid">
          <fgColor indexed="64"/>
          <bgColor theme="5" tint="0.59999389629810485"/>
        </patternFill>
      </fill>
      <protection locked="1" hidden="0"/>
    </dxf>
    <dxf>
      <font>
        <b/>
        <i val="0"/>
        <strike val="0"/>
        <condense val="0"/>
        <extend val="0"/>
        <outline val="0"/>
        <shadow val="0"/>
        <u val="none"/>
        <vertAlign val="baseline"/>
        <sz val="11"/>
        <color theme="1"/>
        <name val="Calibri"/>
        <family val="2"/>
        <scheme val="minor"/>
      </font>
      <numFmt numFmtId="3" formatCode="#,##0"/>
    </dxf>
    <dxf>
      <numFmt numFmtId="3" formatCode="#,##0"/>
      <protection locked="1" hidden="0"/>
    </dxf>
    <dxf>
      <font>
        <b/>
        <i val="0"/>
        <strike val="0"/>
        <condense val="0"/>
        <extend val="0"/>
        <outline val="0"/>
        <shadow val="0"/>
        <u val="none"/>
        <vertAlign val="baseline"/>
        <sz val="11"/>
        <color theme="1"/>
        <name val="Calibri"/>
        <family val="2"/>
        <scheme val="minor"/>
      </font>
      <numFmt numFmtId="3" formatCode="#,##0"/>
    </dxf>
    <dxf>
      <numFmt numFmtId="3" formatCode="#,##0"/>
      <protection locked="0" hidden="0"/>
    </dxf>
    <dxf>
      <font>
        <b/>
        <i val="0"/>
        <strike val="0"/>
        <condense val="0"/>
        <extend val="0"/>
        <outline val="0"/>
        <shadow val="0"/>
        <u val="none"/>
        <vertAlign val="baseline"/>
        <sz val="11"/>
        <color theme="1"/>
        <name val="Calibri"/>
        <family val="2"/>
        <scheme val="minor"/>
      </font>
      <numFmt numFmtId="3" formatCode="#,##0"/>
    </dxf>
    <dxf>
      <numFmt numFmtId="3" formatCode="#,##0"/>
      <protection locked="0" hidden="0"/>
    </dxf>
    <dxf>
      <font>
        <b/>
        <i val="0"/>
        <strike val="0"/>
        <condense val="0"/>
        <extend val="0"/>
        <outline val="0"/>
        <shadow val="0"/>
        <u val="none"/>
        <vertAlign val="baseline"/>
        <sz val="11"/>
        <color theme="1"/>
        <name val="Calibri"/>
        <family val="2"/>
        <scheme val="minor"/>
      </font>
    </dxf>
    <dxf>
      <protection locked="0" hidden="0"/>
    </dxf>
    <dxf>
      <font>
        <b/>
        <i val="0"/>
        <strike val="0"/>
        <condense val="0"/>
        <extend val="0"/>
        <outline val="0"/>
        <shadow val="0"/>
        <u val="none"/>
        <vertAlign val="baseline"/>
        <sz val="11"/>
        <color theme="1"/>
        <name val="Calibri"/>
        <family val="2"/>
        <scheme val="minor"/>
      </font>
    </dxf>
    <dxf>
      <protection locked="0" hidden="0"/>
    </dxf>
    <dxf>
      <font>
        <b/>
        <family val="2"/>
      </font>
      <protection locked="1" hidden="0"/>
    </dxf>
    <dxf>
      <protection locked="0" hidden="0"/>
    </dxf>
    <dxf>
      <font>
        <strike val="0"/>
        <outline val="0"/>
        <shadow val="0"/>
        <u val="none"/>
        <vertAlign val="baseline"/>
        <sz val="11"/>
        <color auto="1"/>
        <name val="Calibri"/>
        <family val="2"/>
        <scheme val="minor"/>
      </font>
      <fill>
        <patternFill patternType="solid">
          <fgColor indexed="64"/>
          <bgColor theme="9" tint="0.79998168889431442"/>
        </patternFill>
      </fill>
      <protection locked="1" hidden="0"/>
    </dxf>
    <dxf>
      <numFmt numFmtId="3" formatCode="#,##0"/>
      <fill>
        <patternFill patternType="solid">
          <fgColor indexed="64"/>
          <bgColor theme="4" tint="0.79998168889431442"/>
        </patternFill>
      </fill>
      <alignment horizontal="right" vertical="bottom" textRotation="0" wrapText="0" indent="0" justifyLastLine="0" shrinkToFit="0" readingOrder="0"/>
    </dxf>
    <dxf>
      <numFmt numFmtId="3" formatCode="#,##0"/>
      <alignment horizontal="right" vertical="bottom" textRotation="0" wrapText="0" indent="0" justifyLastLine="0" shrinkToFit="0" readingOrder="0"/>
      <protection locked="1" hidden="0"/>
    </dxf>
    <dxf>
      <fill>
        <patternFill patternType="solid">
          <fgColor indexed="64"/>
          <bgColor theme="4" tint="0.79998168889431442"/>
        </patternFill>
      </fill>
      <alignment horizontal="right" vertical="bottom" textRotation="0" wrapText="0" indent="0" justifyLastLine="0" shrinkToFit="0" readingOrder="0"/>
    </dxf>
    <dxf>
      <numFmt numFmtId="165" formatCode="dd/mm/yy;@"/>
      <alignment horizontal="center" vertical="bottom" textRotation="0" wrapText="0" indent="0" justifyLastLine="0" shrinkToFit="0" readingOrder="0"/>
      <protection locked="0" hidden="0"/>
    </dxf>
    <dxf>
      <numFmt numFmtId="165" formatCode="dd/mm/yy;@"/>
      <fill>
        <patternFill patternType="solid">
          <fgColor indexed="64"/>
          <bgColor theme="4" tint="0.79998168889431442"/>
        </patternFill>
      </fill>
      <alignment horizontal="center" vertical="bottom" textRotation="0" wrapText="0" indent="0" justifyLastLine="0" shrinkToFit="0" readingOrder="0"/>
    </dxf>
    <dxf>
      <numFmt numFmtId="165" formatCode="dd/mm/yy;@"/>
      <alignment horizontal="center" vertical="bottom" textRotation="0" wrapText="0" indent="0" justifyLastLine="0" shrinkToFit="0" readingOrder="0"/>
      <protection locked="0" hidden="0"/>
    </dxf>
    <dxf>
      <numFmt numFmtId="165" formatCode="dd/mm/yy;@"/>
      <fill>
        <patternFill patternType="solid">
          <fgColor indexed="64"/>
          <bgColor theme="4" tint="0.79998168889431442"/>
        </patternFill>
      </fill>
      <alignment horizontal="center" vertical="bottom" textRotation="0" wrapText="0" indent="0" justifyLastLine="0" shrinkToFit="0" readingOrder="0"/>
    </dxf>
    <dxf>
      <numFmt numFmtId="165" formatCode="dd/mm/yy;@"/>
      <alignment horizontal="center" vertical="bottom" textRotation="0" wrapText="0" indent="0" justifyLastLine="0" shrinkToFit="0" readingOrder="0"/>
      <protection locked="0" hidden="0"/>
    </dxf>
    <dxf>
      <fill>
        <patternFill patternType="solid">
          <fgColor indexed="64"/>
          <bgColor theme="4" tint="0.79998168889431442"/>
        </patternFill>
      </fill>
      <alignment horizontal="center" vertical="bottom" textRotation="0" wrapText="0" indent="0" justifyLastLine="0" shrinkToFit="0" readingOrder="0"/>
    </dxf>
    <dxf>
      <protection locked="0" hidden="0"/>
    </dxf>
    <dxf>
      <fill>
        <patternFill patternType="solid">
          <fgColor indexed="64"/>
          <bgColor theme="4" tint="0.79998168889431442"/>
        </patternFill>
      </fill>
      <protection locked="1" hidden="0"/>
    </dxf>
    <dxf>
      <protection locked="0" hidden="0"/>
    </dxf>
    <dxf>
      <font>
        <strike val="0"/>
        <outline val="0"/>
        <shadow val="0"/>
        <u val="none"/>
        <vertAlign val="baseline"/>
        <sz val="11"/>
        <color auto="1"/>
        <name val="Calibri"/>
        <family val="2"/>
        <scheme val="minor"/>
      </font>
      <fill>
        <patternFill patternType="solid">
          <fgColor indexed="64"/>
          <bgColor theme="4" tint="0.79998168889431442"/>
        </patternFill>
      </fill>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228600</xdr:colOff>
      <xdr:row>0</xdr:row>
      <xdr:rowOff>180976</xdr:rowOff>
    </xdr:from>
    <xdr:to>
      <xdr:col>13</xdr:col>
      <xdr:colOff>95250</xdr:colOff>
      <xdr:row>24</xdr:row>
      <xdr:rowOff>161926</xdr:rowOff>
    </xdr:to>
    <xdr:sp macro="" textlink="">
      <xdr:nvSpPr>
        <xdr:cNvPr id="2" name="TextBox 1">
          <a:extLst>
            <a:ext uri="{FF2B5EF4-FFF2-40B4-BE49-F238E27FC236}">
              <a16:creationId xmlns:a16="http://schemas.microsoft.com/office/drawing/2014/main" id="{0191257D-6A00-4CB7-8FAE-FCD0E94B8300}"/>
            </a:ext>
          </a:extLst>
        </xdr:cNvPr>
        <xdr:cNvSpPr txBox="1"/>
      </xdr:nvSpPr>
      <xdr:spPr>
        <a:xfrm>
          <a:off x="8143875" y="180976"/>
          <a:ext cx="6467475" cy="4438650"/>
        </a:xfrm>
        <a:custGeom>
          <a:avLst/>
          <a:gdLst>
            <a:gd name="connsiteX0" fmla="*/ 0 w 6467475"/>
            <a:gd name="connsiteY0" fmla="*/ 0 h 4438650"/>
            <a:gd name="connsiteX1" fmla="*/ 646748 w 6467475"/>
            <a:gd name="connsiteY1" fmla="*/ 0 h 4438650"/>
            <a:gd name="connsiteX2" fmla="*/ 1358170 w 6467475"/>
            <a:gd name="connsiteY2" fmla="*/ 0 h 4438650"/>
            <a:gd name="connsiteX3" fmla="*/ 1810893 w 6467475"/>
            <a:gd name="connsiteY3" fmla="*/ 0 h 4438650"/>
            <a:gd name="connsiteX4" fmla="*/ 2263616 w 6467475"/>
            <a:gd name="connsiteY4" fmla="*/ 0 h 4438650"/>
            <a:gd name="connsiteX5" fmla="*/ 2975039 w 6467475"/>
            <a:gd name="connsiteY5" fmla="*/ 0 h 4438650"/>
            <a:gd name="connsiteX6" fmla="*/ 3492437 w 6467475"/>
            <a:gd name="connsiteY6" fmla="*/ 0 h 4438650"/>
            <a:gd name="connsiteX7" fmla="*/ 4203859 w 6467475"/>
            <a:gd name="connsiteY7" fmla="*/ 0 h 4438650"/>
            <a:gd name="connsiteX8" fmla="*/ 4785932 w 6467475"/>
            <a:gd name="connsiteY8" fmla="*/ 0 h 4438650"/>
            <a:gd name="connsiteX9" fmla="*/ 5368004 w 6467475"/>
            <a:gd name="connsiteY9" fmla="*/ 0 h 4438650"/>
            <a:gd name="connsiteX10" fmla="*/ 6467475 w 6467475"/>
            <a:gd name="connsiteY10" fmla="*/ 0 h 4438650"/>
            <a:gd name="connsiteX11" fmla="*/ 6467475 w 6467475"/>
            <a:gd name="connsiteY11" fmla="*/ 678479 h 4438650"/>
            <a:gd name="connsiteX12" fmla="*/ 6467475 w 6467475"/>
            <a:gd name="connsiteY12" fmla="*/ 1312572 h 4438650"/>
            <a:gd name="connsiteX13" fmla="*/ 6467475 w 6467475"/>
            <a:gd name="connsiteY13" fmla="*/ 1946665 h 4438650"/>
            <a:gd name="connsiteX14" fmla="*/ 6467475 w 6467475"/>
            <a:gd name="connsiteY14" fmla="*/ 2447598 h 4438650"/>
            <a:gd name="connsiteX15" fmla="*/ 6467475 w 6467475"/>
            <a:gd name="connsiteY15" fmla="*/ 3126078 h 4438650"/>
            <a:gd name="connsiteX16" fmla="*/ 6467475 w 6467475"/>
            <a:gd name="connsiteY16" fmla="*/ 3848944 h 4438650"/>
            <a:gd name="connsiteX17" fmla="*/ 6467475 w 6467475"/>
            <a:gd name="connsiteY17" fmla="*/ 4438650 h 4438650"/>
            <a:gd name="connsiteX18" fmla="*/ 5691378 w 6467475"/>
            <a:gd name="connsiteY18" fmla="*/ 4438650 h 4438650"/>
            <a:gd name="connsiteX19" fmla="*/ 5044631 w 6467475"/>
            <a:gd name="connsiteY19" fmla="*/ 4438650 h 4438650"/>
            <a:gd name="connsiteX20" fmla="*/ 4333208 w 6467475"/>
            <a:gd name="connsiteY20" fmla="*/ 4438650 h 4438650"/>
            <a:gd name="connsiteX21" fmla="*/ 3751135 w 6467475"/>
            <a:gd name="connsiteY21" fmla="*/ 4438650 h 4438650"/>
            <a:gd name="connsiteX22" fmla="*/ 2975039 w 6467475"/>
            <a:gd name="connsiteY22" fmla="*/ 4438650 h 4438650"/>
            <a:gd name="connsiteX23" fmla="*/ 2457641 w 6467475"/>
            <a:gd name="connsiteY23" fmla="*/ 4438650 h 4438650"/>
            <a:gd name="connsiteX24" fmla="*/ 1875568 w 6467475"/>
            <a:gd name="connsiteY24" fmla="*/ 4438650 h 4438650"/>
            <a:gd name="connsiteX25" fmla="*/ 1358170 w 6467475"/>
            <a:gd name="connsiteY25" fmla="*/ 4438650 h 4438650"/>
            <a:gd name="connsiteX26" fmla="*/ 905447 w 6467475"/>
            <a:gd name="connsiteY26" fmla="*/ 4438650 h 4438650"/>
            <a:gd name="connsiteX27" fmla="*/ 0 w 6467475"/>
            <a:gd name="connsiteY27" fmla="*/ 4438650 h 4438650"/>
            <a:gd name="connsiteX28" fmla="*/ 0 w 6467475"/>
            <a:gd name="connsiteY28" fmla="*/ 3893330 h 4438650"/>
            <a:gd name="connsiteX29" fmla="*/ 0 w 6467475"/>
            <a:gd name="connsiteY29" fmla="*/ 3170464 h 4438650"/>
            <a:gd name="connsiteX30" fmla="*/ 0 w 6467475"/>
            <a:gd name="connsiteY30" fmla="*/ 2669531 h 4438650"/>
            <a:gd name="connsiteX31" fmla="*/ 0 w 6467475"/>
            <a:gd name="connsiteY31" fmla="*/ 1946665 h 4438650"/>
            <a:gd name="connsiteX32" fmla="*/ 0 w 6467475"/>
            <a:gd name="connsiteY32" fmla="*/ 1312572 h 4438650"/>
            <a:gd name="connsiteX33" fmla="*/ 0 w 6467475"/>
            <a:gd name="connsiteY33" fmla="*/ 634093 h 4438650"/>
            <a:gd name="connsiteX34" fmla="*/ 0 w 6467475"/>
            <a:gd name="connsiteY34" fmla="*/ 0 h 443865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Lst>
          <a:rect l="l" t="t" r="r" b="b"/>
          <a:pathLst>
            <a:path w="6467475" h="4438650" fill="none" extrusionOk="0">
              <a:moveTo>
                <a:pt x="0" y="0"/>
              </a:moveTo>
              <a:cubicBezTo>
                <a:pt x="306455" y="-27531"/>
                <a:pt x="329711" y="28889"/>
                <a:pt x="646748" y="0"/>
              </a:cubicBezTo>
              <a:cubicBezTo>
                <a:pt x="963785" y="-28889"/>
                <a:pt x="1052874" y="29925"/>
                <a:pt x="1358170" y="0"/>
              </a:cubicBezTo>
              <a:cubicBezTo>
                <a:pt x="1663466" y="-29925"/>
                <a:pt x="1618236" y="-10209"/>
                <a:pt x="1810893" y="0"/>
              </a:cubicBezTo>
              <a:cubicBezTo>
                <a:pt x="2003550" y="10209"/>
                <a:pt x="2069760" y="-22123"/>
                <a:pt x="2263616" y="0"/>
              </a:cubicBezTo>
              <a:cubicBezTo>
                <a:pt x="2457472" y="22123"/>
                <a:pt x="2743391" y="5355"/>
                <a:pt x="2975039" y="0"/>
              </a:cubicBezTo>
              <a:cubicBezTo>
                <a:pt x="3206687" y="-5355"/>
                <a:pt x="3297138" y="-22977"/>
                <a:pt x="3492437" y="0"/>
              </a:cubicBezTo>
              <a:cubicBezTo>
                <a:pt x="3687736" y="22977"/>
                <a:pt x="3874620" y="19586"/>
                <a:pt x="4203859" y="0"/>
              </a:cubicBezTo>
              <a:cubicBezTo>
                <a:pt x="4533098" y="-19586"/>
                <a:pt x="4529460" y="10119"/>
                <a:pt x="4785932" y="0"/>
              </a:cubicBezTo>
              <a:cubicBezTo>
                <a:pt x="5042404" y="-10119"/>
                <a:pt x="5150477" y="-10039"/>
                <a:pt x="5368004" y="0"/>
              </a:cubicBezTo>
              <a:cubicBezTo>
                <a:pt x="5585531" y="10039"/>
                <a:pt x="6091084" y="-24223"/>
                <a:pt x="6467475" y="0"/>
              </a:cubicBezTo>
              <a:cubicBezTo>
                <a:pt x="6484584" y="313841"/>
                <a:pt x="6472234" y="446785"/>
                <a:pt x="6467475" y="678479"/>
              </a:cubicBezTo>
              <a:cubicBezTo>
                <a:pt x="6462716" y="910173"/>
                <a:pt x="6478271" y="1171220"/>
                <a:pt x="6467475" y="1312572"/>
              </a:cubicBezTo>
              <a:cubicBezTo>
                <a:pt x="6456679" y="1453924"/>
                <a:pt x="6448670" y="1800377"/>
                <a:pt x="6467475" y="1946665"/>
              </a:cubicBezTo>
              <a:cubicBezTo>
                <a:pt x="6486280" y="2092953"/>
                <a:pt x="6443852" y="2210415"/>
                <a:pt x="6467475" y="2447598"/>
              </a:cubicBezTo>
              <a:cubicBezTo>
                <a:pt x="6491098" y="2684781"/>
                <a:pt x="6487977" y="2979133"/>
                <a:pt x="6467475" y="3126078"/>
              </a:cubicBezTo>
              <a:cubicBezTo>
                <a:pt x="6446973" y="3273023"/>
                <a:pt x="6487755" y="3697935"/>
                <a:pt x="6467475" y="3848944"/>
              </a:cubicBezTo>
              <a:cubicBezTo>
                <a:pt x="6447195" y="3999953"/>
                <a:pt x="6471644" y="4197049"/>
                <a:pt x="6467475" y="4438650"/>
              </a:cubicBezTo>
              <a:cubicBezTo>
                <a:pt x="6293567" y="4426483"/>
                <a:pt x="5922865" y="4467124"/>
                <a:pt x="5691378" y="4438650"/>
              </a:cubicBezTo>
              <a:cubicBezTo>
                <a:pt x="5459891" y="4410176"/>
                <a:pt x="5218752" y="4438865"/>
                <a:pt x="5044631" y="4438650"/>
              </a:cubicBezTo>
              <a:cubicBezTo>
                <a:pt x="4870510" y="4438435"/>
                <a:pt x="4517300" y="4442104"/>
                <a:pt x="4333208" y="4438650"/>
              </a:cubicBezTo>
              <a:cubicBezTo>
                <a:pt x="4149116" y="4435196"/>
                <a:pt x="4031763" y="4467131"/>
                <a:pt x="3751135" y="4438650"/>
              </a:cubicBezTo>
              <a:cubicBezTo>
                <a:pt x="3470507" y="4410169"/>
                <a:pt x="3133900" y="4449453"/>
                <a:pt x="2975039" y="4438650"/>
              </a:cubicBezTo>
              <a:cubicBezTo>
                <a:pt x="2816178" y="4427847"/>
                <a:pt x="2704808" y="4443833"/>
                <a:pt x="2457641" y="4438650"/>
              </a:cubicBezTo>
              <a:cubicBezTo>
                <a:pt x="2210474" y="4433467"/>
                <a:pt x="2163481" y="4451899"/>
                <a:pt x="1875568" y="4438650"/>
              </a:cubicBezTo>
              <a:cubicBezTo>
                <a:pt x="1587655" y="4425401"/>
                <a:pt x="1547898" y="4453353"/>
                <a:pt x="1358170" y="4438650"/>
              </a:cubicBezTo>
              <a:cubicBezTo>
                <a:pt x="1168442" y="4423947"/>
                <a:pt x="1017008" y="4429616"/>
                <a:pt x="905447" y="4438650"/>
              </a:cubicBezTo>
              <a:cubicBezTo>
                <a:pt x="793886" y="4447684"/>
                <a:pt x="283307" y="4413457"/>
                <a:pt x="0" y="4438650"/>
              </a:cubicBezTo>
              <a:cubicBezTo>
                <a:pt x="25375" y="4202564"/>
                <a:pt x="11400" y="4023139"/>
                <a:pt x="0" y="3893330"/>
              </a:cubicBezTo>
              <a:cubicBezTo>
                <a:pt x="-11400" y="3763521"/>
                <a:pt x="-15140" y="3319162"/>
                <a:pt x="0" y="3170464"/>
              </a:cubicBezTo>
              <a:cubicBezTo>
                <a:pt x="15140" y="3021766"/>
                <a:pt x="-21685" y="2785788"/>
                <a:pt x="0" y="2669531"/>
              </a:cubicBezTo>
              <a:cubicBezTo>
                <a:pt x="21685" y="2553274"/>
                <a:pt x="9183" y="2097965"/>
                <a:pt x="0" y="1946665"/>
              </a:cubicBezTo>
              <a:cubicBezTo>
                <a:pt x="-9183" y="1795365"/>
                <a:pt x="14088" y="1452578"/>
                <a:pt x="0" y="1312572"/>
              </a:cubicBezTo>
              <a:cubicBezTo>
                <a:pt x="-14088" y="1172566"/>
                <a:pt x="32790" y="929226"/>
                <a:pt x="0" y="634093"/>
              </a:cubicBezTo>
              <a:cubicBezTo>
                <a:pt x="-32790" y="338960"/>
                <a:pt x="11405" y="268403"/>
                <a:pt x="0" y="0"/>
              </a:cubicBezTo>
              <a:close/>
            </a:path>
            <a:path w="6467475" h="4438650" stroke="0" extrusionOk="0">
              <a:moveTo>
                <a:pt x="0" y="0"/>
              </a:moveTo>
              <a:cubicBezTo>
                <a:pt x="179719" y="21497"/>
                <a:pt x="494638" y="3394"/>
                <a:pt x="646748" y="0"/>
              </a:cubicBezTo>
              <a:cubicBezTo>
                <a:pt x="798858" y="-3394"/>
                <a:pt x="1172886" y="-26728"/>
                <a:pt x="1422845" y="0"/>
              </a:cubicBezTo>
              <a:cubicBezTo>
                <a:pt x="1672804" y="26728"/>
                <a:pt x="1803232" y="-25367"/>
                <a:pt x="2134267" y="0"/>
              </a:cubicBezTo>
              <a:cubicBezTo>
                <a:pt x="2465302" y="25367"/>
                <a:pt x="2582420" y="18979"/>
                <a:pt x="2845689" y="0"/>
              </a:cubicBezTo>
              <a:cubicBezTo>
                <a:pt x="3108958" y="-18979"/>
                <a:pt x="3271614" y="-28156"/>
                <a:pt x="3557111" y="0"/>
              </a:cubicBezTo>
              <a:cubicBezTo>
                <a:pt x="3842608" y="28156"/>
                <a:pt x="3853966" y="-16358"/>
                <a:pt x="4009835" y="0"/>
              </a:cubicBezTo>
              <a:cubicBezTo>
                <a:pt x="4165704" y="16358"/>
                <a:pt x="4349606" y="31549"/>
                <a:pt x="4656582" y="0"/>
              </a:cubicBezTo>
              <a:cubicBezTo>
                <a:pt x="4963558" y="-31549"/>
                <a:pt x="5272477" y="-28797"/>
                <a:pt x="5432679" y="0"/>
              </a:cubicBezTo>
              <a:cubicBezTo>
                <a:pt x="5592881" y="28797"/>
                <a:pt x="6253425" y="-11079"/>
                <a:pt x="6467475" y="0"/>
              </a:cubicBezTo>
              <a:cubicBezTo>
                <a:pt x="6473920" y="201530"/>
                <a:pt x="6452738" y="262612"/>
                <a:pt x="6467475" y="500933"/>
              </a:cubicBezTo>
              <a:cubicBezTo>
                <a:pt x="6482212" y="739254"/>
                <a:pt x="6491999" y="848353"/>
                <a:pt x="6467475" y="1046253"/>
              </a:cubicBezTo>
              <a:cubicBezTo>
                <a:pt x="6442951" y="1244153"/>
                <a:pt x="6501001" y="1536023"/>
                <a:pt x="6467475" y="1769119"/>
              </a:cubicBezTo>
              <a:cubicBezTo>
                <a:pt x="6433949" y="2002215"/>
                <a:pt x="6488519" y="2208449"/>
                <a:pt x="6467475" y="2358825"/>
              </a:cubicBezTo>
              <a:cubicBezTo>
                <a:pt x="6446431" y="2509201"/>
                <a:pt x="6456638" y="2911939"/>
                <a:pt x="6467475" y="3081691"/>
              </a:cubicBezTo>
              <a:cubicBezTo>
                <a:pt x="6478312" y="3251443"/>
                <a:pt x="6447424" y="3362662"/>
                <a:pt x="6467475" y="3627011"/>
              </a:cubicBezTo>
              <a:cubicBezTo>
                <a:pt x="6487526" y="3891360"/>
                <a:pt x="6490203" y="4091776"/>
                <a:pt x="6467475" y="4438650"/>
              </a:cubicBezTo>
              <a:cubicBezTo>
                <a:pt x="6182471" y="4441958"/>
                <a:pt x="6175834" y="4453485"/>
                <a:pt x="5885402" y="4438650"/>
              </a:cubicBezTo>
              <a:cubicBezTo>
                <a:pt x="5594970" y="4423815"/>
                <a:pt x="5483204" y="4412803"/>
                <a:pt x="5109305" y="4438650"/>
              </a:cubicBezTo>
              <a:cubicBezTo>
                <a:pt x="4735406" y="4464497"/>
                <a:pt x="4733884" y="4442138"/>
                <a:pt x="4527233" y="4438650"/>
              </a:cubicBezTo>
              <a:cubicBezTo>
                <a:pt x="4320582" y="4435162"/>
                <a:pt x="4003272" y="4450952"/>
                <a:pt x="3751135" y="4438650"/>
              </a:cubicBezTo>
              <a:cubicBezTo>
                <a:pt x="3498998" y="4426348"/>
                <a:pt x="3467061" y="4448214"/>
                <a:pt x="3298412" y="4438650"/>
              </a:cubicBezTo>
              <a:cubicBezTo>
                <a:pt x="3129763" y="4429086"/>
                <a:pt x="2951946" y="4447357"/>
                <a:pt x="2781014" y="4438650"/>
              </a:cubicBezTo>
              <a:cubicBezTo>
                <a:pt x="2610082" y="4429943"/>
                <a:pt x="2314567" y="4421753"/>
                <a:pt x="2069592" y="4438650"/>
              </a:cubicBezTo>
              <a:cubicBezTo>
                <a:pt x="1824617" y="4455547"/>
                <a:pt x="1551010" y="4455288"/>
                <a:pt x="1293495" y="4438650"/>
              </a:cubicBezTo>
              <a:cubicBezTo>
                <a:pt x="1035980" y="4422012"/>
                <a:pt x="858439" y="4434926"/>
                <a:pt x="646747" y="4438650"/>
              </a:cubicBezTo>
              <a:cubicBezTo>
                <a:pt x="435055" y="4442374"/>
                <a:pt x="231817" y="4418371"/>
                <a:pt x="0" y="4438650"/>
              </a:cubicBezTo>
              <a:cubicBezTo>
                <a:pt x="-29808" y="4258289"/>
                <a:pt x="-2508" y="4044870"/>
                <a:pt x="0" y="3715784"/>
              </a:cubicBezTo>
              <a:cubicBezTo>
                <a:pt x="2508" y="3386698"/>
                <a:pt x="-19749" y="3362012"/>
                <a:pt x="0" y="3170464"/>
              </a:cubicBezTo>
              <a:cubicBezTo>
                <a:pt x="19749" y="2978916"/>
                <a:pt x="-18092" y="2772274"/>
                <a:pt x="0" y="2491985"/>
              </a:cubicBezTo>
              <a:cubicBezTo>
                <a:pt x="18092" y="2211696"/>
                <a:pt x="-16137" y="2154006"/>
                <a:pt x="0" y="1946665"/>
              </a:cubicBezTo>
              <a:cubicBezTo>
                <a:pt x="16137" y="1739324"/>
                <a:pt x="-8668" y="1499094"/>
                <a:pt x="0" y="1223799"/>
              </a:cubicBezTo>
              <a:cubicBezTo>
                <a:pt x="8668" y="948504"/>
                <a:pt x="3339" y="873719"/>
                <a:pt x="0" y="545320"/>
              </a:cubicBezTo>
              <a:cubicBezTo>
                <a:pt x="-3339" y="216921"/>
                <a:pt x="-19965" y="189749"/>
                <a:pt x="0" y="0"/>
              </a:cubicBezTo>
              <a:close/>
            </a:path>
          </a:pathLst>
        </a:custGeom>
        <a:ln>
          <a:solidFill>
            <a:schemeClr val="accent4">
              <a:lumMod val="75000"/>
            </a:schemeClr>
          </a:solidFill>
          <a:extLst>
            <a:ext uri="{C807C97D-BFC1-408E-A445-0C87EB9F89A2}">
              <ask:lineSketchStyleProps xmlns:ask="http://schemas.microsoft.com/office/drawing/2018/sketchyshapes" sd="1772779977">
                <a:prstGeom prst="rect">
                  <a:avLst/>
                </a:prstGeom>
                <ask:type>
                  <ask:lineSketchFreehand/>
                </ask:type>
              </ask:lineSketchStyleProps>
            </a:ext>
          </a:extLst>
        </a:ln>
        <a:effectLst>
          <a:outerShdw blurRad="50800" dist="38100" dir="2700000" algn="tl" rotWithShape="0">
            <a:prstClr val="black">
              <a:alpha val="40000"/>
            </a:prstClr>
          </a:outerShdw>
        </a:effectLst>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pPr algn="ctr" rtl="0" eaLnBrk="0" fontAlgn="base" hangingPunct="0"/>
          <a:r>
            <a:rPr lang="is-IS" sz="1400" b="1">
              <a:solidFill>
                <a:schemeClr val="dk1"/>
              </a:solidFill>
              <a:effectLst/>
              <a:latin typeface="+mn-lt"/>
              <a:ea typeface="+mn-ea"/>
              <a:cs typeface="+mn-cs"/>
            </a:rPr>
            <a:t>Heilræði og ábendingar</a:t>
          </a:r>
        </a:p>
        <a:p>
          <a:pPr rtl="0" eaLnBrk="0" fontAlgn="base" hangingPunct="0"/>
          <a:r>
            <a:rPr lang="is-IS" sz="1200">
              <a:solidFill>
                <a:schemeClr val="dk1"/>
              </a:solidFill>
              <a:effectLst/>
              <a:latin typeface="+mn-lt"/>
              <a:ea typeface="+mn-ea"/>
              <a:cs typeface="+mn-cs"/>
            </a:rPr>
            <a:t>Vel ígrunduð verkáætlun er undirstaða árangursríkrar verkefnastjórnunar. Finnst þér</a:t>
          </a:r>
          <a:r>
            <a:rPr lang="is-IS" sz="1200" baseline="0">
              <a:solidFill>
                <a:schemeClr val="dk1"/>
              </a:solidFill>
              <a:effectLst/>
              <a:latin typeface="+mn-lt"/>
              <a:ea typeface="+mn-ea"/>
              <a:cs typeface="+mn-cs"/>
            </a:rPr>
            <a:t> verkáætlunin þín trúverðug? Er líklegt að skipulagið geri hugmyndina þína að veruleika?</a:t>
          </a:r>
          <a:br>
            <a:rPr lang="is-IS" sz="1200" baseline="0">
              <a:solidFill>
                <a:schemeClr val="dk1"/>
              </a:solidFill>
              <a:effectLst/>
              <a:latin typeface="+mn-lt"/>
              <a:ea typeface="+mn-ea"/>
              <a:cs typeface="+mn-cs"/>
            </a:rPr>
          </a:br>
          <a:endParaRPr lang="is-IS" sz="1200">
            <a:solidFill>
              <a:schemeClr val="dk1"/>
            </a:solidFill>
            <a:effectLst/>
            <a:latin typeface="+mn-lt"/>
            <a:ea typeface="+mn-ea"/>
            <a:cs typeface="+mn-cs"/>
          </a:endParaRPr>
        </a:p>
        <a:p>
          <a:pPr rtl="0" eaLnBrk="0" fontAlgn="base" hangingPunct="0"/>
          <a:r>
            <a:rPr lang="is-IS" sz="1200">
              <a:solidFill>
                <a:schemeClr val="dk1"/>
              </a:solidFill>
              <a:effectLst/>
              <a:latin typeface="+mn-lt"/>
              <a:ea typeface="+mn-ea"/>
              <a:cs typeface="+mn-cs"/>
            </a:rPr>
            <a:t>Það fer eftir eðli og umfangi verkefna hvernig og hvort æskilegt er að skipta því upp í verkþætti. </a:t>
          </a:r>
        </a:p>
        <a:p>
          <a:pPr rtl="0" eaLnBrk="0" fontAlgn="base" hangingPunct="0"/>
          <a:r>
            <a:rPr lang="is-IS" sz="1200">
              <a:solidFill>
                <a:schemeClr val="dk1"/>
              </a:solidFill>
              <a:effectLst/>
              <a:latin typeface="+mn-lt"/>
              <a:ea typeface="+mn-ea"/>
              <a:cs typeface="+mn-cs"/>
            </a:rPr>
            <a:t>Sum verkefni eru unnin í áföngum sem tilgreina mætti sem verkþætti,</a:t>
          </a:r>
          <a:r>
            <a:rPr lang="is-IS" sz="1200" baseline="0">
              <a:solidFill>
                <a:schemeClr val="dk1"/>
              </a:solidFill>
              <a:effectLst/>
              <a:latin typeface="+mn-lt"/>
              <a:ea typeface="+mn-ea"/>
              <a:cs typeface="+mn-cs"/>
            </a:rPr>
            <a:t> t.d.</a:t>
          </a:r>
          <a:r>
            <a:rPr lang="is-IS" sz="1200">
              <a:solidFill>
                <a:schemeClr val="dk1"/>
              </a:solidFill>
              <a:effectLst/>
              <a:latin typeface="+mn-lt"/>
              <a:ea typeface="+mn-ea"/>
              <a:cs typeface="+mn-cs"/>
            </a:rPr>
            <a:t> </a:t>
          </a:r>
        </a:p>
        <a:p>
          <a:pPr marL="285750" indent="-285750" rtl="0" eaLnBrk="0" fontAlgn="base" hangingPunct="0">
            <a:buFont typeface="Arial" panose="020B0604020202020204" pitchFamily="34" charset="0"/>
            <a:buChar char="•"/>
          </a:pPr>
          <a:r>
            <a:rPr lang="is-IS" sz="1200">
              <a:solidFill>
                <a:schemeClr val="dk1"/>
              </a:solidFill>
              <a:effectLst/>
              <a:latin typeface="+mn-lt"/>
              <a:ea typeface="+mn-ea"/>
              <a:cs typeface="+mn-cs"/>
            </a:rPr>
            <a:t>undirbúningur</a:t>
          </a:r>
        </a:p>
        <a:p>
          <a:pPr marL="285750" indent="-285750" rtl="0" eaLnBrk="0" fontAlgn="base" hangingPunct="0">
            <a:buFont typeface="Arial" panose="020B0604020202020204" pitchFamily="34" charset="0"/>
            <a:buChar char="•"/>
          </a:pPr>
          <a:r>
            <a:rPr lang="is-IS" sz="1200">
              <a:solidFill>
                <a:schemeClr val="dk1"/>
              </a:solidFill>
              <a:effectLst/>
              <a:latin typeface="+mn-lt"/>
              <a:ea typeface="+mn-ea"/>
              <a:cs typeface="+mn-cs"/>
            </a:rPr>
            <a:t>framkvæmd</a:t>
          </a:r>
        </a:p>
        <a:p>
          <a:pPr marL="285750" indent="-285750" rtl="0" eaLnBrk="0" fontAlgn="base" hangingPunct="0">
            <a:buFont typeface="Arial" panose="020B0604020202020204" pitchFamily="34" charset="0"/>
            <a:buChar char="•"/>
          </a:pPr>
          <a:r>
            <a:rPr lang="is-IS" sz="1200">
              <a:solidFill>
                <a:schemeClr val="dk1"/>
              </a:solidFill>
              <a:effectLst/>
              <a:latin typeface="+mn-lt"/>
              <a:ea typeface="+mn-ea"/>
              <a:cs typeface="+mn-cs"/>
            </a:rPr>
            <a:t>úrvinnsla </a:t>
          </a:r>
          <a:br>
            <a:rPr lang="is-IS" sz="1200">
              <a:solidFill>
                <a:schemeClr val="dk1"/>
              </a:solidFill>
              <a:effectLst/>
              <a:latin typeface="+mn-lt"/>
              <a:ea typeface="+mn-ea"/>
              <a:cs typeface="+mn-cs"/>
            </a:rPr>
          </a:br>
          <a:endParaRPr lang="is-IS" sz="1200">
            <a:solidFill>
              <a:schemeClr val="dk1"/>
            </a:solidFill>
            <a:effectLst/>
            <a:latin typeface="+mn-lt"/>
            <a:ea typeface="+mn-ea"/>
            <a:cs typeface="+mn-cs"/>
          </a:endParaRPr>
        </a:p>
        <a:p>
          <a:pPr rtl="0" eaLnBrk="0" fontAlgn="base" hangingPunct="0"/>
          <a:r>
            <a:rPr lang="is-IS" sz="1200">
              <a:solidFill>
                <a:schemeClr val="dk1"/>
              </a:solidFill>
              <a:effectLst/>
              <a:latin typeface="+mn-lt"/>
              <a:ea typeface="+mn-ea"/>
              <a:cs typeface="+mn-cs"/>
            </a:rPr>
            <a:t>Sum verkefni fela í sér fleiri en eina afurð sem tilgreina mætti sem verkþætti </a:t>
          </a:r>
        </a:p>
        <a:p>
          <a:pPr marL="285750" indent="-285750" rtl="0" eaLnBrk="0" fontAlgn="base" hangingPunct="0">
            <a:buFont typeface="Arial" panose="020B0604020202020204" pitchFamily="34" charset="0"/>
            <a:buChar char="•"/>
          </a:pPr>
          <a:r>
            <a:rPr lang="is-IS" sz="1200">
              <a:solidFill>
                <a:schemeClr val="dk1"/>
              </a:solidFill>
              <a:effectLst/>
              <a:latin typeface="+mn-lt"/>
              <a:ea typeface="+mn-ea"/>
              <a:cs typeface="+mn-cs"/>
            </a:rPr>
            <a:t>markaðsrannsókn</a:t>
          </a:r>
        </a:p>
        <a:p>
          <a:pPr marL="285750" indent="-285750" rtl="0" eaLnBrk="0" fontAlgn="base" hangingPunct="0">
            <a:buFont typeface="Arial" panose="020B0604020202020204" pitchFamily="34" charset="0"/>
            <a:buChar char="•"/>
          </a:pPr>
          <a:r>
            <a:rPr lang="is-IS" sz="1200">
              <a:solidFill>
                <a:schemeClr val="dk1"/>
              </a:solidFill>
              <a:effectLst/>
              <a:latin typeface="+mn-lt"/>
              <a:ea typeface="+mn-ea"/>
              <a:cs typeface="+mn-cs"/>
            </a:rPr>
            <a:t>viðskiptaáætlun</a:t>
          </a:r>
        </a:p>
        <a:p>
          <a:pPr marL="285750" indent="-285750" rtl="0" eaLnBrk="0" fontAlgn="base" hangingPunct="0">
            <a:buFont typeface="Arial" panose="020B0604020202020204" pitchFamily="34" charset="0"/>
            <a:buChar char="•"/>
          </a:pPr>
          <a:r>
            <a:rPr lang="is-IS" sz="1200">
              <a:solidFill>
                <a:schemeClr val="dk1"/>
              </a:solidFill>
              <a:effectLst/>
              <a:latin typeface="+mn-lt"/>
              <a:ea typeface="+mn-ea"/>
              <a:cs typeface="+mn-cs"/>
            </a:rPr>
            <a:t>vefsíða</a:t>
          </a:r>
        </a:p>
        <a:p>
          <a:pPr rtl="0" eaLnBrk="0" fontAlgn="base" hangingPunct="0"/>
          <a:endParaRPr lang="is-IS" sz="1200">
            <a:solidFill>
              <a:schemeClr val="dk1"/>
            </a:solidFill>
            <a:effectLst/>
            <a:latin typeface="+mn-lt"/>
            <a:ea typeface="+mn-ea"/>
            <a:cs typeface="+mn-cs"/>
          </a:endParaRPr>
        </a:p>
        <a:p>
          <a:pPr rtl="0" eaLnBrk="0" fontAlgn="base" hangingPunct="0"/>
          <a:r>
            <a:rPr lang="is-IS" sz="1200">
              <a:solidFill>
                <a:schemeClr val="dk1"/>
              </a:solidFill>
              <a:effectLst/>
              <a:latin typeface="+mn-lt"/>
              <a:ea typeface="+mn-ea"/>
              <a:cs typeface="+mn-cs"/>
            </a:rPr>
            <a:t>Athugið að verkþáttur er ekki það sama og verk.</a:t>
          </a:r>
        </a:p>
        <a:p>
          <a:pPr rtl="0" eaLnBrk="0" fontAlgn="base" hangingPunct="0"/>
          <a:r>
            <a:rPr lang="is-IS" sz="1200">
              <a:solidFill>
                <a:schemeClr val="dk1"/>
              </a:solidFill>
              <a:effectLst/>
              <a:latin typeface="+mn-lt"/>
              <a:ea typeface="+mn-ea"/>
              <a:cs typeface="+mn-cs"/>
            </a:rPr>
            <a:t>Verk getur</a:t>
          </a:r>
          <a:r>
            <a:rPr lang="is-IS" sz="1200" baseline="0">
              <a:solidFill>
                <a:schemeClr val="dk1"/>
              </a:solidFill>
              <a:effectLst/>
              <a:latin typeface="+mn-lt"/>
              <a:ea typeface="+mn-ea"/>
              <a:cs typeface="+mn-cs"/>
            </a:rPr>
            <a:t> verið einstakur kostnaðarliður sem fellur undir verkþáttinn. </a:t>
          </a:r>
        </a:p>
        <a:p>
          <a:pPr rtl="0" eaLnBrk="0" fontAlgn="base" hangingPunct="0"/>
          <a:endParaRPr lang="is-IS" sz="1200" baseline="0">
            <a:solidFill>
              <a:schemeClr val="dk1"/>
            </a:solidFill>
            <a:effectLst/>
            <a:latin typeface="+mn-lt"/>
            <a:ea typeface="+mn-ea"/>
            <a:cs typeface="+mn-cs"/>
          </a:endParaRPr>
        </a:p>
        <a:p>
          <a:pPr rtl="0" eaLnBrk="0" fontAlgn="base" hangingPunct="0"/>
          <a:r>
            <a:rPr lang="is-IS" sz="1200" baseline="0">
              <a:solidFill>
                <a:schemeClr val="dk1"/>
              </a:solidFill>
              <a:effectLst/>
              <a:latin typeface="+mn-lt"/>
              <a:ea typeface="+mn-ea"/>
              <a:cs typeface="+mn-cs"/>
            </a:rPr>
            <a:t>Dæmi: ef verkefnið er einhvers konar listviðburður og verkþættirnir eru </a:t>
          </a:r>
          <a:r>
            <a:rPr lang="is-IS" sz="1200" i="1" baseline="0">
              <a:solidFill>
                <a:schemeClr val="dk1"/>
              </a:solidFill>
              <a:effectLst/>
              <a:latin typeface="+mn-lt"/>
              <a:ea typeface="+mn-ea"/>
              <a:cs typeface="+mn-cs"/>
            </a:rPr>
            <a:t>undirbúningur, framkvæmd og úrvinnsla </a:t>
          </a:r>
          <a:r>
            <a:rPr lang="is-IS" sz="1200" i="0" baseline="0">
              <a:solidFill>
                <a:schemeClr val="dk1"/>
              </a:solidFill>
              <a:effectLst/>
              <a:latin typeface="+mn-lt"/>
              <a:ea typeface="+mn-ea"/>
              <a:cs typeface="+mn-cs"/>
            </a:rPr>
            <a:t>(verkþættir gætu verið aðrir),</a:t>
          </a:r>
          <a:r>
            <a:rPr lang="is-IS" sz="1200" i="1" baseline="0">
              <a:solidFill>
                <a:schemeClr val="dk1"/>
              </a:solidFill>
              <a:effectLst/>
              <a:latin typeface="+mn-lt"/>
              <a:ea typeface="+mn-ea"/>
              <a:cs typeface="+mn-cs"/>
            </a:rPr>
            <a:t> </a:t>
          </a:r>
          <a:r>
            <a:rPr lang="is-IS" sz="1200" i="0" baseline="0">
              <a:solidFill>
                <a:schemeClr val="dk1"/>
              </a:solidFill>
              <a:effectLst/>
              <a:latin typeface="+mn-lt"/>
              <a:ea typeface="+mn-ea"/>
              <a:cs typeface="+mn-cs"/>
            </a:rPr>
            <a:t>þá væri t.d. greiðsla til listafólks einn af kostnaðarliðum framkvæmdar. </a:t>
          </a:r>
        </a:p>
        <a:p>
          <a:pPr rtl="0" eaLnBrk="0" fontAlgn="base" hangingPunct="0"/>
          <a:endParaRPr lang="is-IS" sz="1200">
            <a:solidFill>
              <a:schemeClr val="dk1"/>
            </a:solidFill>
            <a:effectLst/>
            <a:latin typeface="+mn-lt"/>
            <a:ea typeface="+mn-ea"/>
            <a:cs typeface="+mn-cs"/>
          </a:endParaRPr>
        </a:p>
        <a:p>
          <a:pPr rtl="0" eaLnBrk="0" fontAlgn="base" hangingPunct="0"/>
          <a:r>
            <a:rPr lang="is-IS" sz="1200">
              <a:solidFill>
                <a:schemeClr val="dk1"/>
              </a:solidFill>
              <a:effectLst/>
              <a:latin typeface="+mn-lt"/>
              <a:ea typeface="+mn-ea"/>
              <a:cs typeface="+mn-cs"/>
            </a:rPr>
            <a:t>Athugið að kostnaður sem fellur til fyrir lok umsóknarfrests er ekki styrkhæfur.</a:t>
          </a:r>
          <a:endParaRPr lang="en-US" sz="1200" b="1" i="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76200</xdr:colOff>
      <xdr:row>1</xdr:row>
      <xdr:rowOff>19051</xdr:rowOff>
    </xdr:from>
    <xdr:to>
      <xdr:col>15</xdr:col>
      <xdr:colOff>57150</xdr:colOff>
      <xdr:row>19</xdr:row>
      <xdr:rowOff>142875</xdr:rowOff>
    </xdr:to>
    <xdr:sp macro="" textlink="">
      <xdr:nvSpPr>
        <xdr:cNvPr id="2" name="TextBox 1">
          <a:extLst>
            <a:ext uri="{FF2B5EF4-FFF2-40B4-BE49-F238E27FC236}">
              <a16:creationId xmlns:a16="http://schemas.microsoft.com/office/drawing/2014/main" id="{2FC189EE-9868-3CAF-F8DA-344917584F75}"/>
            </a:ext>
          </a:extLst>
        </xdr:cNvPr>
        <xdr:cNvSpPr txBox="1"/>
      </xdr:nvSpPr>
      <xdr:spPr>
        <a:xfrm>
          <a:off x="7762875" y="276226"/>
          <a:ext cx="6467475" cy="3629024"/>
        </a:xfrm>
        <a:custGeom>
          <a:avLst/>
          <a:gdLst>
            <a:gd name="connsiteX0" fmla="*/ 0 w 6467475"/>
            <a:gd name="connsiteY0" fmla="*/ 0 h 3629024"/>
            <a:gd name="connsiteX1" fmla="*/ 776097 w 6467475"/>
            <a:gd name="connsiteY1" fmla="*/ 0 h 3629024"/>
            <a:gd name="connsiteX2" fmla="*/ 1422845 w 6467475"/>
            <a:gd name="connsiteY2" fmla="*/ 0 h 3629024"/>
            <a:gd name="connsiteX3" fmla="*/ 1940243 w 6467475"/>
            <a:gd name="connsiteY3" fmla="*/ 0 h 3629024"/>
            <a:gd name="connsiteX4" fmla="*/ 2392966 w 6467475"/>
            <a:gd name="connsiteY4" fmla="*/ 0 h 3629024"/>
            <a:gd name="connsiteX5" fmla="*/ 3104388 w 6467475"/>
            <a:gd name="connsiteY5" fmla="*/ 0 h 3629024"/>
            <a:gd name="connsiteX6" fmla="*/ 3557111 w 6467475"/>
            <a:gd name="connsiteY6" fmla="*/ 0 h 3629024"/>
            <a:gd name="connsiteX7" fmla="*/ 4009835 w 6467475"/>
            <a:gd name="connsiteY7" fmla="*/ 0 h 3629024"/>
            <a:gd name="connsiteX8" fmla="*/ 4721257 w 6467475"/>
            <a:gd name="connsiteY8" fmla="*/ 0 h 3629024"/>
            <a:gd name="connsiteX9" fmla="*/ 5238655 w 6467475"/>
            <a:gd name="connsiteY9" fmla="*/ 0 h 3629024"/>
            <a:gd name="connsiteX10" fmla="*/ 6467475 w 6467475"/>
            <a:gd name="connsiteY10" fmla="*/ 0 h 3629024"/>
            <a:gd name="connsiteX11" fmla="*/ 6467475 w 6467475"/>
            <a:gd name="connsiteY11" fmla="*/ 568547 h 3629024"/>
            <a:gd name="connsiteX12" fmla="*/ 6467475 w 6467475"/>
            <a:gd name="connsiteY12" fmla="*/ 1245965 h 3629024"/>
            <a:gd name="connsiteX13" fmla="*/ 6467475 w 6467475"/>
            <a:gd name="connsiteY13" fmla="*/ 1778222 h 3629024"/>
            <a:gd name="connsiteX14" fmla="*/ 6467475 w 6467475"/>
            <a:gd name="connsiteY14" fmla="*/ 2274188 h 3629024"/>
            <a:gd name="connsiteX15" fmla="*/ 6467475 w 6467475"/>
            <a:gd name="connsiteY15" fmla="*/ 2879026 h 3629024"/>
            <a:gd name="connsiteX16" fmla="*/ 6467475 w 6467475"/>
            <a:gd name="connsiteY16" fmla="*/ 3629024 h 3629024"/>
            <a:gd name="connsiteX17" fmla="*/ 6014752 w 6467475"/>
            <a:gd name="connsiteY17" fmla="*/ 3629024 h 3629024"/>
            <a:gd name="connsiteX18" fmla="*/ 5562029 w 6467475"/>
            <a:gd name="connsiteY18" fmla="*/ 3629024 h 3629024"/>
            <a:gd name="connsiteX19" fmla="*/ 4979956 w 6467475"/>
            <a:gd name="connsiteY19" fmla="*/ 3629024 h 3629024"/>
            <a:gd name="connsiteX20" fmla="*/ 4397883 w 6467475"/>
            <a:gd name="connsiteY20" fmla="*/ 3629024 h 3629024"/>
            <a:gd name="connsiteX21" fmla="*/ 3751135 w 6467475"/>
            <a:gd name="connsiteY21" fmla="*/ 3629024 h 3629024"/>
            <a:gd name="connsiteX22" fmla="*/ 3104388 w 6467475"/>
            <a:gd name="connsiteY22" fmla="*/ 3629024 h 3629024"/>
            <a:gd name="connsiteX23" fmla="*/ 2392966 w 6467475"/>
            <a:gd name="connsiteY23" fmla="*/ 3629024 h 3629024"/>
            <a:gd name="connsiteX24" fmla="*/ 1810893 w 6467475"/>
            <a:gd name="connsiteY24" fmla="*/ 3629024 h 3629024"/>
            <a:gd name="connsiteX25" fmla="*/ 1034796 w 6467475"/>
            <a:gd name="connsiteY25" fmla="*/ 3629024 h 3629024"/>
            <a:gd name="connsiteX26" fmla="*/ 0 w 6467475"/>
            <a:gd name="connsiteY26" fmla="*/ 3629024 h 3629024"/>
            <a:gd name="connsiteX27" fmla="*/ 0 w 6467475"/>
            <a:gd name="connsiteY27" fmla="*/ 3060477 h 3629024"/>
            <a:gd name="connsiteX28" fmla="*/ 0 w 6467475"/>
            <a:gd name="connsiteY28" fmla="*/ 2564510 h 3629024"/>
            <a:gd name="connsiteX29" fmla="*/ 0 w 6467475"/>
            <a:gd name="connsiteY29" fmla="*/ 1887092 h 3629024"/>
            <a:gd name="connsiteX30" fmla="*/ 0 w 6467475"/>
            <a:gd name="connsiteY30" fmla="*/ 1282255 h 3629024"/>
            <a:gd name="connsiteX31" fmla="*/ 0 w 6467475"/>
            <a:gd name="connsiteY31" fmla="*/ 604837 h 3629024"/>
            <a:gd name="connsiteX32" fmla="*/ 0 w 6467475"/>
            <a:gd name="connsiteY32" fmla="*/ 0 h 362902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Lst>
          <a:rect l="l" t="t" r="r" b="b"/>
          <a:pathLst>
            <a:path w="6467475" h="3629024" fill="none" extrusionOk="0">
              <a:moveTo>
                <a:pt x="0" y="0"/>
              </a:moveTo>
              <a:cubicBezTo>
                <a:pt x="377407" y="17872"/>
                <a:pt x="465583" y="20748"/>
                <a:pt x="776097" y="0"/>
              </a:cubicBezTo>
              <a:cubicBezTo>
                <a:pt x="1086611" y="-20748"/>
                <a:pt x="1135237" y="-381"/>
                <a:pt x="1422845" y="0"/>
              </a:cubicBezTo>
              <a:cubicBezTo>
                <a:pt x="1710453" y="381"/>
                <a:pt x="1691327" y="-20613"/>
                <a:pt x="1940243" y="0"/>
              </a:cubicBezTo>
              <a:cubicBezTo>
                <a:pt x="2189159" y="20613"/>
                <a:pt x="2249893" y="13710"/>
                <a:pt x="2392966" y="0"/>
              </a:cubicBezTo>
              <a:cubicBezTo>
                <a:pt x="2536039" y="-13710"/>
                <a:pt x="2799092" y="29925"/>
                <a:pt x="3104388" y="0"/>
              </a:cubicBezTo>
              <a:cubicBezTo>
                <a:pt x="3409684" y="-29925"/>
                <a:pt x="3364454" y="-10209"/>
                <a:pt x="3557111" y="0"/>
              </a:cubicBezTo>
              <a:cubicBezTo>
                <a:pt x="3749768" y="10209"/>
                <a:pt x="3811959" y="14823"/>
                <a:pt x="4009835" y="0"/>
              </a:cubicBezTo>
              <a:cubicBezTo>
                <a:pt x="4207711" y="-14823"/>
                <a:pt x="4495076" y="10319"/>
                <a:pt x="4721257" y="0"/>
              </a:cubicBezTo>
              <a:cubicBezTo>
                <a:pt x="4947438" y="-10319"/>
                <a:pt x="5043356" y="-22977"/>
                <a:pt x="5238655" y="0"/>
              </a:cubicBezTo>
              <a:cubicBezTo>
                <a:pt x="5433954" y="22977"/>
                <a:pt x="5963418" y="44842"/>
                <a:pt x="6467475" y="0"/>
              </a:cubicBezTo>
              <a:cubicBezTo>
                <a:pt x="6466503" y="253847"/>
                <a:pt x="6443524" y="401358"/>
                <a:pt x="6467475" y="568547"/>
              </a:cubicBezTo>
              <a:cubicBezTo>
                <a:pt x="6491426" y="735736"/>
                <a:pt x="6445556" y="1009589"/>
                <a:pt x="6467475" y="1245965"/>
              </a:cubicBezTo>
              <a:cubicBezTo>
                <a:pt x="6489394" y="1482341"/>
                <a:pt x="6442528" y="1593297"/>
                <a:pt x="6467475" y="1778222"/>
              </a:cubicBezTo>
              <a:cubicBezTo>
                <a:pt x="6492422" y="1963147"/>
                <a:pt x="6479909" y="2028709"/>
                <a:pt x="6467475" y="2274188"/>
              </a:cubicBezTo>
              <a:cubicBezTo>
                <a:pt x="6455041" y="2519667"/>
                <a:pt x="6459829" y="2600363"/>
                <a:pt x="6467475" y="2879026"/>
              </a:cubicBezTo>
              <a:cubicBezTo>
                <a:pt x="6475121" y="3157689"/>
                <a:pt x="6475815" y="3351576"/>
                <a:pt x="6467475" y="3629024"/>
              </a:cubicBezTo>
              <a:cubicBezTo>
                <a:pt x="6305753" y="3642720"/>
                <a:pt x="6230188" y="3609006"/>
                <a:pt x="6014752" y="3629024"/>
              </a:cubicBezTo>
              <a:cubicBezTo>
                <a:pt x="5799316" y="3649042"/>
                <a:pt x="5744348" y="3616441"/>
                <a:pt x="5562029" y="3629024"/>
              </a:cubicBezTo>
              <a:cubicBezTo>
                <a:pt x="5379710" y="3641607"/>
                <a:pt x="5237443" y="3629200"/>
                <a:pt x="4979956" y="3629024"/>
              </a:cubicBezTo>
              <a:cubicBezTo>
                <a:pt x="4722469" y="3628848"/>
                <a:pt x="4679181" y="3628243"/>
                <a:pt x="4397883" y="3629024"/>
              </a:cubicBezTo>
              <a:cubicBezTo>
                <a:pt x="4116585" y="3629805"/>
                <a:pt x="4073453" y="3638484"/>
                <a:pt x="3751135" y="3629024"/>
              </a:cubicBezTo>
              <a:cubicBezTo>
                <a:pt x="3428817" y="3619564"/>
                <a:pt x="3278509" y="3629239"/>
                <a:pt x="3104388" y="3629024"/>
              </a:cubicBezTo>
              <a:cubicBezTo>
                <a:pt x="2930267" y="3628809"/>
                <a:pt x="2571982" y="3628975"/>
                <a:pt x="2392966" y="3629024"/>
              </a:cubicBezTo>
              <a:cubicBezTo>
                <a:pt x="2213950" y="3629073"/>
                <a:pt x="2091521" y="3657505"/>
                <a:pt x="1810893" y="3629024"/>
              </a:cubicBezTo>
              <a:cubicBezTo>
                <a:pt x="1530265" y="3600543"/>
                <a:pt x="1194405" y="3641114"/>
                <a:pt x="1034796" y="3629024"/>
              </a:cubicBezTo>
              <a:cubicBezTo>
                <a:pt x="875187" y="3616934"/>
                <a:pt x="494832" y="3660077"/>
                <a:pt x="0" y="3629024"/>
              </a:cubicBezTo>
              <a:cubicBezTo>
                <a:pt x="17077" y="3490780"/>
                <a:pt x="-14438" y="3338592"/>
                <a:pt x="0" y="3060477"/>
              </a:cubicBezTo>
              <a:cubicBezTo>
                <a:pt x="14438" y="2782362"/>
                <a:pt x="14363" y="2802850"/>
                <a:pt x="0" y="2564510"/>
              </a:cubicBezTo>
              <a:cubicBezTo>
                <a:pt x="-14363" y="2326170"/>
                <a:pt x="25690" y="2126614"/>
                <a:pt x="0" y="1887092"/>
              </a:cubicBezTo>
              <a:cubicBezTo>
                <a:pt x="-25690" y="1647570"/>
                <a:pt x="-2479" y="1412558"/>
                <a:pt x="0" y="1282255"/>
              </a:cubicBezTo>
              <a:cubicBezTo>
                <a:pt x="2479" y="1151952"/>
                <a:pt x="4660" y="833689"/>
                <a:pt x="0" y="604837"/>
              </a:cubicBezTo>
              <a:cubicBezTo>
                <a:pt x="-4660" y="375985"/>
                <a:pt x="26139" y="154291"/>
                <a:pt x="0" y="0"/>
              </a:cubicBezTo>
              <a:close/>
            </a:path>
            <a:path w="6467475" h="3629024" stroke="0" extrusionOk="0">
              <a:moveTo>
                <a:pt x="0" y="0"/>
              </a:moveTo>
              <a:cubicBezTo>
                <a:pt x="179719" y="21497"/>
                <a:pt x="494638" y="3394"/>
                <a:pt x="646748" y="0"/>
              </a:cubicBezTo>
              <a:cubicBezTo>
                <a:pt x="798858" y="-3394"/>
                <a:pt x="1172886" y="-26728"/>
                <a:pt x="1422845" y="0"/>
              </a:cubicBezTo>
              <a:cubicBezTo>
                <a:pt x="1672804" y="26728"/>
                <a:pt x="1803232" y="-25367"/>
                <a:pt x="2134267" y="0"/>
              </a:cubicBezTo>
              <a:cubicBezTo>
                <a:pt x="2465302" y="25367"/>
                <a:pt x="2582420" y="18979"/>
                <a:pt x="2845689" y="0"/>
              </a:cubicBezTo>
              <a:cubicBezTo>
                <a:pt x="3108958" y="-18979"/>
                <a:pt x="3271614" y="-28156"/>
                <a:pt x="3557111" y="0"/>
              </a:cubicBezTo>
              <a:cubicBezTo>
                <a:pt x="3842608" y="28156"/>
                <a:pt x="3853966" y="-16358"/>
                <a:pt x="4009835" y="0"/>
              </a:cubicBezTo>
              <a:cubicBezTo>
                <a:pt x="4165704" y="16358"/>
                <a:pt x="4349606" y="31549"/>
                <a:pt x="4656582" y="0"/>
              </a:cubicBezTo>
              <a:cubicBezTo>
                <a:pt x="4963558" y="-31549"/>
                <a:pt x="5272477" y="-28797"/>
                <a:pt x="5432679" y="0"/>
              </a:cubicBezTo>
              <a:cubicBezTo>
                <a:pt x="5592881" y="28797"/>
                <a:pt x="6253425" y="-11079"/>
                <a:pt x="6467475" y="0"/>
              </a:cubicBezTo>
              <a:cubicBezTo>
                <a:pt x="6490585" y="177645"/>
                <a:pt x="6476964" y="303537"/>
                <a:pt x="6467475" y="495967"/>
              </a:cubicBezTo>
              <a:cubicBezTo>
                <a:pt x="6457986" y="688397"/>
                <a:pt x="6451165" y="772155"/>
                <a:pt x="6467475" y="1028223"/>
              </a:cubicBezTo>
              <a:cubicBezTo>
                <a:pt x="6483785" y="1284291"/>
                <a:pt x="6489520" y="1472358"/>
                <a:pt x="6467475" y="1705641"/>
              </a:cubicBezTo>
              <a:cubicBezTo>
                <a:pt x="6445430" y="1938924"/>
                <a:pt x="6479466" y="2047747"/>
                <a:pt x="6467475" y="2274188"/>
              </a:cubicBezTo>
              <a:cubicBezTo>
                <a:pt x="6455484" y="2500629"/>
                <a:pt x="6500646" y="2770435"/>
                <a:pt x="6467475" y="2951606"/>
              </a:cubicBezTo>
              <a:cubicBezTo>
                <a:pt x="6434304" y="3132777"/>
                <a:pt x="6438552" y="3444921"/>
                <a:pt x="6467475" y="3629024"/>
              </a:cubicBezTo>
              <a:cubicBezTo>
                <a:pt x="6236480" y="3602890"/>
                <a:pt x="6018867" y="3623573"/>
                <a:pt x="5756053" y="3629024"/>
              </a:cubicBezTo>
              <a:cubicBezTo>
                <a:pt x="5493239" y="3634475"/>
                <a:pt x="5392709" y="3653712"/>
                <a:pt x="5109305" y="3629024"/>
              </a:cubicBezTo>
              <a:cubicBezTo>
                <a:pt x="4825901" y="3604336"/>
                <a:pt x="4707107" y="3603177"/>
                <a:pt x="4333208" y="3629024"/>
              </a:cubicBezTo>
              <a:cubicBezTo>
                <a:pt x="3959309" y="3654871"/>
                <a:pt x="3959223" y="3639768"/>
                <a:pt x="3751135" y="3629024"/>
              </a:cubicBezTo>
              <a:cubicBezTo>
                <a:pt x="3543047" y="3618280"/>
                <a:pt x="3217536" y="3636133"/>
                <a:pt x="2975039" y="3629024"/>
              </a:cubicBezTo>
              <a:cubicBezTo>
                <a:pt x="2732542" y="3621915"/>
                <a:pt x="2695213" y="3640647"/>
                <a:pt x="2522315" y="3629024"/>
              </a:cubicBezTo>
              <a:cubicBezTo>
                <a:pt x="2349417" y="3617401"/>
                <a:pt x="2175849" y="3637731"/>
                <a:pt x="2004917" y="3629024"/>
              </a:cubicBezTo>
              <a:cubicBezTo>
                <a:pt x="1833985" y="3620317"/>
                <a:pt x="1538470" y="3612127"/>
                <a:pt x="1293495" y="3629024"/>
              </a:cubicBezTo>
              <a:cubicBezTo>
                <a:pt x="1048520" y="3645921"/>
                <a:pt x="358409" y="3593922"/>
                <a:pt x="0" y="3629024"/>
              </a:cubicBezTo>
              <a:cubicBezTo>
                <a:pt x="10548" y="3353808"/>
                <a:pt x="19346" y="3222416"/>
                <a:pt x="0" y="3024187"/>
              </a:cubicBezTo>
              <a:cubicBezTo>
                <a:pt x="-19346" y="2825958"/>
                <a:pt x="18346" y="2602666"/>
                <a:pt x="0" y="2455640"/>
              </a:cubicBezTo>
              <a:cubicBezTo>
                <a:pt x="-18346" y="2308614"/>
                <a:pt x="10775" y="2115981"/>
                <a:pt x="0" y="1778222"/>
              </a:cubicBezTo>
              <a:cubicBezTo>
                <a:pt x="-10775" y="1440463"/>
                <a:pt x="4446" y="1490376"/>
                <a:pt x="0" y="1245965"/>
              </a:cubicBezTo>
              <a:cubicBezTo>
                <a:pt x="-4446" y="1001554"/>
                <a:pt x="8647" y="751526"/>
                <a:pt x="0" y="604837"/>
              </a:cubicBezTo>
              <a:cubicBezTo>
                <a:pt x="-8647" y="458148"/>
                <a:pt x="19156" y="249771"/>
                <a:pt x="0" y="0"/>
              </a:cubicBezTo>
              <a:close/>
            </a:path>
          </a:pathLst>
        </a:custGeom>
        <a:ln>
          <a:solidFill>
            <a:schemeClr val="accent4">
              <a:lumMod val="75000"/>
            </a:schemeClr>
          </a:solidFill>
          <a:extLst>
            <a:ext uri="{C807C97D-BFC1-408E-A445-0C87EB9F89A2}">
              <ask:lineSketchStyleProps xmlns:ask="http://schemas.microsoft.com/office/drawing/2018/sketchyshapes" sd="1772779977">
                <a:prstGeom prst="rect">
                  <a:avLst/>
                </a:prstGeom>
                <ask:type>
                  <ask:lineSketchFreehand/>
                </ask:type>
              </ask:lineSketchStyleProps>
            </a:ext>
          </a:extLst>
        </a:ln>
        <a:effectLst>
          <a:outerShdw blurRad="50800" dist="38100" dir="2700000" algn="tl" rotWithShape="0">
            <a:prstClr val="black">
              <a:alpha val="40000"/>
            </a:prstClr>
          </a:outerShdw>
        </a:effectLst>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pPr marL="0" marR="0" lvl="0" indent="0" algn="ctr" defTabSz="914400" rtl="0" eaLnBrk="0" fontAlgn="base" latinLnBrk="0" hangingPunct="0">
            <a:lnSpc>
              <a:spcPct val="100000"/>
            </a:lnSpc>
            <a:spcBef>
              <a:spcPts val="0"/>
            </a:spcBef>
            <a:spcAft>
              <a:spcPts val="0"/>
            </a:spcAft>
            <a:buClrTx/>
            <a:buSzTx/>
            <a:buFontTx/>
            <a:buNone/>
            <a:tabLst/>
            <a:defRPr/>
          </a:pPr>
          <a:r>
            <a:rPr lang="is-IS" sz="1400" b="1">
              <a:solidFill>
                <a:schemeClr val="dk1"/>
              </a:solidFill>
              <a:effectLst/>
              <a:latin typeface="+mn-lt"/>
              <a:ea typeface="+mn-ea"/>
              <a:cs typeface="+mn-cs"/>
            </a:rPr>
            <a:t>Heilræði og ábendingar</a:t>
          </a:r>
          <a:endParaRPr lang="en-US" sz="1800">
            <a:effectLst/>
          </a:endParaRPr>
        </a:p>
        <a:p>
          <a:pPr rtl="0" eaLnBrk="0" fontAlgn="base" hangingPunct="0"/>
          <a:endParaRPr lang="is-IS" sz="1400">
            <a:solidFill>
              <a:schemeClr val="dk1"/>
            </a:solidFill>
            <a:effectLst/>
            <a:latin typeface="+mn-lt"/>
            <a:ea typeface="+mn-ea"/>
            <a:cs typeface="+mn-cs"/>
          </a:endParaRPr>
        </a:p>
        <a:p>
          <a:pPr rtl="0" eaLnBrk="0" fontAlgn="base" hangingPunct="0"/>
          <a:r>
            <a:rPr lang="is-IS" sz="1400">
              <a:solidFill>
                <a:schemeClr val="dk1"/>
              </a:solidFill>
              <a:effectLst/>
              <a:latin typeface="+mn-lt"/>
              <a:ea typeface="+mn-ea"/>
              <a:cs typeface="+mn-cs"/>
            </a:rPr>
            <a:t>Kostnaðaráætlun er </a:t>
          </a:r>
          <a:r>
            <a:rPr lang="is-IS" sz="1400" b="1">
              <a:solidFill>
                <a:schemeClr val="dk1"/>
              </a:solidFill>
              <a:effectLst/>
              <a:latin typeface="+mn-lt"/>
              <a:ea typeface="+mn-ea"/>
              <a:cs typeface="+mn-cs"/>
            </a:rPr>
            <a:t>sundurliðun á styrkhæfum verkefniskostnaði</a:t>
          </a:r>
          <a:r>
            <a:rPr lang="is-IS" sz="1400">
              <a:solidFill>
                <a:schemeClr val="dk1"/>
              </a:solidFill>
              <a:effectLst/>
              <a:latin typeface="+mn-lt"/>
              <a:ea typeface="+mn-ea"/>
              <a:cs typeface="+mn-cs"/>
            </a:rPr>
            <a:t>, skipt niður á verkþætti. Hver verkþáttur getur innihaldið</a:t>
          </a:r>
          <a:r>
            <a:rPr lang="is-IS" sz="1400" baseline="0">
              <a:solidFill>
                <a:schemeClr val="dk1"/>
              </a:solidFill>
              <a:effectLst/>
              <a:latin typeface="+mn-lt"/>
              <a:ea typeface="+mn-ea"/>
              <a:cs typeface="+mn-cs"/>
            </a:rPr>
            <a:t> einn eða fleiri kostnaðarliði sem geta falist í beinum útlögðum kostnaði eða vinnutíma við verkefnið. </a:t>
          </a:r>
        </a:p>
        <a:p>
          <a:pPr rtl="0" eaLnBrk="0" fontAlgn="base" hangingPunct="0"/>
          <a:endParaRPr lang="is-IS" sz="1400">
            <a:solidFill>
              <a:schemeClr val="dk1"/>
            </a:solidFill>
            <a:effectLst/>
            <a:latin typeface="+mn-lt"/>
            <a:ea typeface="+mn-ea"/>
            <a:cs typeface="+mn-cs"/>
          </a:endParaRPr>
        </a:p>
        <a:p>
          <a:pPr rtl="0" eaLnBrk="0" fontAlgn="base" hangingPunct="0"/>
          <a:r>
            <a:rPr lang="is-IS" sz="1400">
              <a:solidFill>
                <a:schemeClr val="dk1"/>
              </a:solidFill>
              <a:effectLst/>
              <a:latin typeface="+mn-lt"/>
              <a:ea typeface="+mn-ea"/>
              <a:cs typeface="+mn-cs"/>
            </a:rPr>
            <a:t>Nákvæm og </a:t>
          </a:r>
          <a:r>
            <a:rPr lang="is-IS" sz="1400" b="1">
              <a:solidFill>
                <a:schemeClr val="dk1"/>
              </a:solidFill>
              <a:effectLst/>
              <a:latin typeface="+mn-lt"/>
              <a:ea typeface="+mn-ea"/>
              <a:cs typeface="+mn-cs"/>
            </a:rPr>
            <a:t>trúverðug</a:t>
          </a:r>
          <a:r>
            <a:rPr lang="is-IS" sz="1400">
              <a:solidFill>
                <a:schemeClr val="dk1"/>
              </a:solidFill>
              <a:effectLst/>
              <a:latin typeface="+mn-lt"/>
              <a:ea typeface="+mn-ea"/>
              <a:cs typeface="+mn-cs"/>
            </a:rPr>
            <a:t> kostnaðaráætlun sýnir góðan undirbúning. Kostnaðartölur þurfa að vera raunhæfar, </a:t>
          </a:r>
          <a:r>
            <a:rPr lang="is-IS" sz="1400" b="1">
              <a:solidFill>
                <a:schemeClr val="dk1"/>
              </a:solidFill>
              <a:effectLst/>
              <a:latin typeface="+mn-lt"/>
              <a:ea typeface="+mn-ea"/>
              <a:cs typeface="+mn-cs"/>
            </a:rPr>
            <a:t>hvorki</a:t>
          </a:r>
          <a:r>
            <a:rPr lang="is-IS" sz="1400" b="1" baseline="0">
              <a:solidFill>
                <a:schemeClr val="dk1"/>
              </a:solidFill>
              <a:effectLst/>
              <a:latin typeface="+mn-lt"/>
              <a:ea typeface="+mn-ea"/>
              <a:cs typeface="+mn-cs"/>
            </a:rPr>
            <a:t> </a:t>
          </a:r>
          <a:r>
            <a:rPr lang="is-IS" sz="1400" b="1">
              <a:solidFill>
                <a:schemeClr val="dk1"/>
              </a:solidFill>
              <a:effectLst/>
              <a:latin typeface="+mn-lt"/>
              <a:ea typeface="+mn-ea"/>
              <a:cs typeface="+mn-cs"/>
            </a:rPr>
            <a:t>ýkja né</a:t>
          </a:r>
          <a:r>
            <a:rPr lang="is-IS" sz="1400" b="1" baseline="0">
              <a:solidFill>
                <a:schemeClr val="dk1"/>
              </a:solidFill>
              <a:effectLst/>
              <a:latin typeface="+mn-lt"/>
              <a:ea typeface="+mn-ea"/>
              <a:cs typeface="+mn-cs"/>
            </a:rPr>
            <a:t> vanmeta</a:t>
          </a:r>
          <a:r>
            <a:rPr lang="is-IS" sz="1400" b="1">
              <a:solidFill>
                <a:schemeClr val="dk1"/>
              </a:solidFill>
              <a:effectLst/>
              <a:latin typeface="+mn-lt"/>
              <a:ea typeface="+mn-ea"/>
              <a:cs typeface="+mn-cs"/>
            </a:rPr>
            <a:t> </a:t>
          </a:r>
          <a:r>
            <a:rPr lang="is-IS" sz="1400">
              <a:solidFill>
                <a:schemeClr val="dk1"/>
              </a:solidFill>
              <a:effectLst/>
              <a:latin typeface="+mn-lt"/>
              <a:ea typeface="+mn-ea"/>
              <a:cs typeface="+mn-cs"/>
            </a:rPr>
            <a:t>og reynið að sjá fyrir allan kostnað sem verkefnið kallar á.</a:t>
          </a:r>
          <a:br>
            <a:rPr lang="is-IS" sz="1400">
              <a:solidFill>
                <a:schemeClr val="dk1"/>
              </a:solidFill>
              <a:effectLst/>
              <a:latin typeface="+mn-lt"/>
              <a:ea typeface="+mn-ea"/>
              <a:cs typeface="+mn-cs"/>
            </a:rPr>
          </a:br>
          <a:endParaRPr lang="en-US" sz="1400">
            <a:effectLst/>
          </a:endParaRPr>
        </a:p>
        <a:p>
          <a:pPr rtl="0" eaLnBrk="0" fontAlgn="base" hangingPunct="0"/>
          <a:r>
            <a:rPr lang="is-IS" sz="1400">
              <a:solidFill>
                <a:schemeClr val="dk1"/>
              </a:solidFill>
              <a:effectLst/>
              <a:latin typeface="+mn-lt"/>
              <a:ea typeface="+mn-ea"/>
              <a:cs typeface="+mn-cs"/>
            </a:rPr>
            <a:t>Setjið ekki inn stórar tölur </a:t>
          </a:r>
          <a:r>
            <a:rPr lang="is-IS" sz="1400" b="1">
              <a:solidFill>
                <a:schemeClr val="dk1"/>
              </a:solidFill>
              <a:effectLst/>
              <a:latin typeface="+mn-lt"/>
              <a:ea typeface="+mn-ea"/>
              <a:cs typeface="+mn-cs"/>
            </a:rPr>
            <a:t>án útskýringa</a:t>
          </a:r>
          <a:r>
            <a:rPr lang="is-IS" sz="1400" b="0">
              <a:solidFill>
                <a:schemeClr val="dk1"/>
              </a:solidFill>
              <a:effectLst/>
              <a:latin typeface="+mn-lt"/>
              <a:ea typeface="+mn-ea"/>
              <a:cs typeface="+mn-cs"/>
            </a:rPr>
            <a:t>,</a:t>
          </a:r>
          <a:r>
            <a:rPr lang="is-IS" sz="1400" b="0" baseline="0">
              <a:solidFill>
                <a:schemeClr val="dk1"/>
              </a:solidFill>
              <a:effectLst/>
              <a:latin typeface="+mn-lt"/>
              <a:ea typeface="+mn-ea"/>
              <a:cs typeface="+mn-cs"/>
            </a:rPr>
            <a:t> tilgreinið fjölda og einingaverð.</a:t>
          </a:r>
          <a:endParaRPr lang="en-US" sz="1400">
            <a:effectLst/>
          </a:endParaRPr>
        </a:p>
        <a:p>
          <a:r>
            <a:rPr lang="en-US" sz="1400"/>
            <a:t>Kostnaðaráætlun á að sýna</a:t>
          </a:r>
          <a:r>
            <a:rPr lang="en-US" sz="1400">
              <a:solidFill>
                <a:srgbClr val="FF0000"/>
              </a:solidFill>
            </a:rPr>
            <a:t> </a:t>
          </a:r>
          <a:r>
            <a:rPr lang="en-US" sz="1400">
              <a:solidFill>
                <a:sysClr val="windowText" lastClr="000000"/>
              </a:solidFill>
            </a:rPr>
            <a:t>styrkhæfan</a:t>
          </a:r>
          <a:r>
            <a:rPr lang="en-US" sz="1400">
              <a:solidFill>
                <a:srgbClr val="FF0000"/>
              </a:solidFill>
            </a:rPr>
            <a:t> </a:t>
          </a:r>
          <a:r>
            <a:rPr lang="en-US" sz="1400"/>
            <a:t>heildarkostnað við verkefni sem hér er sótt um.</a:t>
          </a:r>
        </a:p>
        <a:p>
          <a:endParaRPr lang="en-US" sz="1400"/>
        </a:p>
        <a:p>
          <a:r>
            <a:rPr lang="en-US" sz="1400" b="1" i="1"/>
            <a:t>Kynnið</a:t>
          </a:r>
          <a:r>
            <a:rPr lang="en-US" sz="1400" b="1" i="1" baseline="0"/>
            <a:t> ykkur vel úthlutunarreglur um hvaða kostnaður er styrkhæfur og hámarks tímagjald sem reikna má fyrir eigið vinnuframlag.</a:t>
          </a:r>
          <a:endParaRPr lang="en-US" sz="1400" b="1" i="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485775</xdr:colOff>
      <xdr:row>7</xdr:row>
      <xdr:rowOff>171449</xdr:rowOff>
    </xdr:from>
    <xdr:to>
      <xdr:col>6</xdr:col>
      <xdr:colOff>47625</xdr:colOff>
      <xdr:row>21</xdr:row>
      <xdr:rowOff>123825</xdr:rowOff>
    </xdr:to>
    <xdr:sp macro="" textlink="">
      <xdr:nvSpPr>
        <xdr:cNvPr id="2" name="TextBox 1">
          <a:extLst>
            <a:ext uri="{FF2B5EF4-FFF2-40B4-BE49-F238E27FC236}">
              <a16:creationId xmlns:a16="http://schemas.microsoft.com/office/drawing/2014/main" id="{711D0AE3-247A-4C6B-A0DF-AB8009453D0D}"/>
            </a:ext>
          </a:extLst>
        </xdr:cNvPr>
        <xdr:cNvSpPr txBox="1"/>
      </xdr:nvSpPr>
      <xdr:spPr>
        <a:xfrm>
          <a:off x="6305550" y="1514474"/>
          <a:ext cx="4667250" cy="2619376"/>
        </a:xfrm>
        <a:custGeom>
          <a:avLst/>
          <a:gdLst>
            <a:gd name="connsiteX0" fmla="*/ 0 w 4667250"/>
            <a:gd name="connsiteY0" fmla="*/ 0 h 2619376"/>
            <a:gd name="connsiteX1" fmla="*/ 713423 w 4667250"/>
            <a:gd name="connsiteY1" fmla="*/ 0 h 2619376"/>
            <a:gd name="connsiteX2" fmla="*/ 1380173 w 4667250"/>
            <a:gd name="connsiteY2" fmla="*/ 0 h 2619376"/>
            <a:gd name="connsiteX3" fmla="*/ 2093595 w 4667250"/>
            <a:gd name="connsiteY3" fmla="*/ 0 h 2619376"/>
            <a:gd name="connsiteX4" fmla="*/ 2853690 w 4667250"/>
            <a:gd name="connsiteY4" fmla="*/ 0 h 2619376"/>
            <a:gd name="connsiteX5" fmla="*/ 3427095 w 4667250"/>
            <a:gd name="connsiteY5" fmla="*/ 0 h 2619376"/>
            <a:gd name="connsiteX6" fmla="*/ 4093845 w 4667250"/>
            <a:gd name="connsiteY6" fmla="*/ 0 h 2619376"/>
            <a:gd name="connsiteX7" fmla="*/ 4667250 w 4667250"/>
            <a:gd name="connsiteY7" fmla="*/ 0 h 2619376"/>
            <a:gd name="connsiteX8" fmla="*/ 4667250 w 4667250"/>
            <a:gd name="connsiteY8" fmla="*/ 707232 h 2619376"/>
            <a:gd name="connsiteX9" fmla="*/ 4667250 w 4667250"/>
            <a:gd name="connsiteY9" fmla="*/ 1335882 h 2619376"/>
            <a:gd name="connsiteX10" fmla="*/ 4667250 w 4667250"/>
            <a:gd name="connsiteY10" fmla="*/ 1912144 h 2619376"/>
            <a:gd name="connsiteX11" fmla="*/ 4667250 w 4667250"/>
            <a:gd name="connsiteY11" fmla="*/ 2619376 h 2619376"/>
            <a:gd name="connsiteX12" fmla="*/ 4000500 w 4667250"/>
            <a:gd name="connsiteY12" fmla="*/ 2619376 h 2619376"/>
            <a:gd name="connsiteX13" fmla="*/ 3473768 w 4667250"/>
            <a:gd name="connsiteY13" fmla="*/ 2619376 h 2619376"/>
            <a:gd name="connsiteX14" fmla="*/ 2760345 w 4667250"/>
            <a:gd name="connsiteY14" fmla="*/ 2619376 h 2619376"/>
            <a:gd name="connsiteX15" fmla="*/ 2000250 w 4667250"/>
            <a:gd name="connsiteY15" fmla="*/ 2619376 h 2619376"/>
            <a:gd name="connsiteX16" fmla="*/ 1426845 w 4667250"/>
            <a:gd name="connsiteY16" fmla="*/ 2619376 h 2619376"/>
            <a:gd name="connsiteX17" fmla="*/ 666750 w 4667250"/>
            <a:gd name="connsiteY17" fmla="*/ 2619376 h 2619376"/>
            <a:gd name="connsiteX18" fmla="*/ 0 w 4667250"/>
            <a:gd name="connsiteY18" fmla="*/ 2619376 h 2619376"/>
            <a:gd name="connsiteX19" fmla="*/ 0 w 4667250"/>
            <a:gd name="connsiteY19" fmla="*/ 1990726 h 2619376"/>
            <a:gd name="connsiteX20" fmla="*/ 0 w 4667250"/>
            <a:gd name="connsiteY20" fmla="*/ 1309688 h 2619376"/>
            <a:gd name="connsiteX21" fmla="*/ 0 w 4667250"/>
            <a:gd name="connsiteY21" fmla="*/ 654844 h 2619376"/>
            <a:gd name="connsiteX22" fmla="*/ 0 w 4667250"/>
            <a:gd name="connsiteY22" fmla="*/ 0 h 261937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Lst>
          <a:rect l="l" t="t" r="r" b="b"/>
          <a:pathLst>
            <a:path w="4667250" h="2619376" fill="none" extrusionOk="0">
              <a:moveTo>
                <a:pt x="0" y="0"/>
              </a:moveTo>
              <a:cubicBezTo>
                <a:pt x="212782" y="126"/>
                <a:pt x="427613" y="-24883"/>
                <a:pt x="713423" y="0"/>
              </a:cubicBezTo>
              <a:cubicBezTo>
                <a:pt x="999233" y="24883"/>
                <a:pt x="1117947" y="-6021"/>
                <a:pt x="1380173" y="0"/>
              </a:cubicBezTo>
              <a:cubicBezTo>
                <a:pt x="1642399" y="6021"/>
                <a:pt x="1905352" y="-23400"/>
                <a:pt x="2093595" y="0"/>
              </a:cubicBezTo>
              <a:cubicBezTo>
                <a:pt x="2281838" y="23400"/>
                <a:pt x="2685642" y="33076"/>
                <a:pt x="2853690" y="0"/>
              </a:cubicBezTo>
              <a:cubicBezTo>
                <a:pt x="3021739" y="-33076"/>
                <a:pt x="3280142" y="27074"/>
                <a:pt x="3427095" y="0"/>
              </a:cubicBezTo>
              <a:cubicBezTo>
                <a:pt x="3574049" y="-27074"/>
                <a:pt x="3914174" y="-3850"/>
                <a:pt x="4093845" y="0"/>
              </a:cubicBezTo>
              <a:cubicBezTo>
                <a:pt x="4273516" y="3850"/>
                <a:pt x="4468787" y="-4987"/>
                <a:pt x="4667250" y="0"/>
              </a:cubicBezTo>
              <a:cubicBezTo>
                <a:pt x="4675914" y="266041"/>
                <a:pt x="4637983" y="496021"/>
                <a:pt x="4667250" y="707232"/>
              </a:cubicBezTo>
              <a:cubicBezTo>
                <a:pt x="4696517" y="918443"/>
                <a:pt x="4666033" y="1098594"/>
                <a:pt x="4667250" y="1335882"/>
              </a:cubicBezTo>
              <a:cubicBezTo>
                <a:pt x="4668468" y="1573170"/>
                <a:pt x="4683520" y="1795966"/>
                <a:pt x="4667250" y="1912144"/>
              </a:cubicBezTo>
              <a:cubicBezTo>
                <a:pt x="4650980" y="2028322"/>
                <a:pt x="4673216" y="2475740"/>
                <a:pt x="4667250" y="2619376"/>
              </a:cubicBezTo>
              <a:cubicBezTo>
                <a:pt x="4431390" y="2646297"/>
                <a:pt x="4194471" y="2616999"/>
                <a:pt x="4000500" y="2619376"/>
              </a:cubicBezTo>
              <a:cubicBezTo>
                <a:pt x="3806529" y="2621754"/>
                <a:pt x="3673278" y="2625826"/>
                <a:pt x="3473768" y="2619376"/>
              </a:cubicBezTo>
              <a:cubicBezTo>
                <a:pt x="3274258" y="2612926"/>
                <a:pt x="2932586" y="2645340"/>
                <a:pt x="2760345" y="2619376"/>
              </a:cubicBezTo>
              <a:cubicBezTo>
                <a:pt x="2588104" y="2593412"/>
                <a:pt x="2271927" y="2583692"/>
                <a:pt x="2000250" y="2619376"/>
              </a:cubicBezTo>
              <a:cubicBezTo>
                <a:pt x="1728574" y="2655060"/>
                <a:pt x="1705745" y="2642900"/>
                <a:pt x="1426845" y="2619376"/>
              </a:cubicBezTo>
              <a:cubicBezTo>
                <a:pt x="1147945" y="2595852"/>
                <a:pt x="1035573" y="2606731"/>
                <a:pt x="666750" y="2619376"/>
              </a:cubicBezTo>
              <a:cubicBezTo>
                <a:pt x="297928" y="2632021"/>
                <a:pt x="155184" y="2621788"/>
                <a:pt x="0" y="2619376"/>
              </a:cubicBezTo>
              <a:cubicBezTo>
                <a:pt x="-29532" y="2447319"/>
                <a:pt x="5085" y="2276629"/>
                <a:pt x="0" y="1990726"/>
              </a:cubicBezTo>
              <a:cubicBezTo>
                <a:pt x="-5085" y="1704823"/>
                <a:pt x="-19995" y="1489900"/>
                <a:pt x="0" y="1309688"/>
              </a:cubicBezTo>
              <a:cubicBezTo>
                <a:pt x="19995" y="1129476"/>
                <a:pt x="14844" y="901355"/>
                <a:pt x="0" y="654844"/>
              </a:cubicBezTo>
              <a:cubicBezTo>
                <a:pt x="-14844" y="408333"/>
                <a:pt x="26202" y="290134"/>
                <a:pt x="0" y="0"/>
              </a:cubicBezTo>
              <a:close/>
            </a:path>
            <a:path w="4667250" h="2619376" stroke="0" extrusionOk="0">
              <a:moveTo>
                <a:pt x="0" y="0"/>
              </a:moveTo>
              <a:cubicBezTo>
                <a:pt x="333222" y="28673"/>
                <a:pt x="352583" y="-26991"/>
                <a:pt x="666750" y="0"/>
              </a:cubicBezTo>
              <a:cubicBezTo>
                <a:pt x="980917" y="26991"/>
                <a:pt x="1189562" y="-22727"/>
                <a:pt x="1426845" y="0"/>
              </a:cubicBezTo>
              <a:cubicBezTo>
                <a:pt x="1664129" y="22727"/>
                <a:pt x="1914053" y="11962"/>
                <a:pt x="2140268" y="0"/>
              </a:cubicBezTo>
              <a:cubicBezTo>
                <a:pt x="2366483" y="-11962"/>
                <a:pt x="2652553" y="-22447"/>
                <a:pt x="2853690" y="0"/>
              </a:cubicBezTo>
              <a:cubicBezTo>
                <a:pt x="3054827" y="22447"/>
                <a:pt x="3392209" y="-12746"/>
                <a:pt x="3567112" y="0"/>
              </a:cubicBezTo>
              <a:cubicBezTo>
                <a:pt x="3742015" y="12746"/>
                <a:pt x="3921334" y="75"/>
                <a:pt x="4093845" y="0"/>
              </a:cubicBezTo>
              <a:cubicBezTo>
                <a:pt x="4266356" y="-75"/>
                <a:pt x="4421758" y="25046"/>
                <a:pt x="4667250" y="0"/>
              </a:cubicBezTo>
              <a:cubicBezTo>
                <a:pt x="4633440" y="168788"/>
                <a:pt x="4644172" y="427840"/>
                <a:pt x="4667250" y="707232"/>
              </a:cubicBezTo>
              <a:cubicBezTo>
                <a:pt x="4690328" y="986624"/>
                <a:pt x="4659054" y="1057709"/>
                <a:pt x="4667250" y="1335882"/>
              </a:cubicBezTo>
              <a:cubicBezTo>
                <a:pt x="4675447" y="1614055"/>
                <a:pt x="4700424" y="1846502"/>
                <a:pt x="4667250" y="2043113"/>
              </a:cubicBezTo>
              <a:cubicBezTo>
                <a:pt x="4634076" y="2239724"/>
                <a:pt x="4657372" y="2363484"/>
                <a:pt x="4667250" y="2619376"/>
              </a:cubicBezTo>
              <a:cubicBezTo>
                <a:pt x="4451419" y="2642621"/>
                <a:pt x="4115003" y="2635184"/>
                <a:pt x="3907155" y="2619376"/>
              </a:cubicBezTo>
              <a:cubicBezTo>
                <a:pt x="3699308" y="2603568"/>
                <a:pt x="3469589" y="2598125"/>
                <a:pt x="3287078" y="2619376"/>
              </a:cubicBezTo>
              <a:cubicBezTo>
                <a:pt x="3104567" y="2640627"/>
                <a:pt x="3019097" y="2643901"/>
                <a:pt x="2760345" y="2619376"/>
              </a:cubicBezTo>
              <a:cubicBezTo>
                <a:pt x="2501593" y="2594851"/>
                <a:pt x="2350689" y="2653838"/>
                <a:pt x="2000250" y="2619376"/>
              </a:cubicBezTo>
              <a:cubicBezTo>
                <a:pt x="1649811" y="2584914"/>
                <a:pt x="1502831" y="2601720"/>
                <a:pt x="1333500" y="2619376"/>
              </a:cubicBezTo>
              <a:cubicBezTo>
                <a:pt x="1164169" y="2637033"/>
                <a:pt x="945886" y="2642056"/>
                <a:pt x="666750" y="2619376"/>
              </a:cubicBezTo>
              <a:cubicBezTo>
                <a:pt x="387614" y="2596697"/>
                <a:pt x="320731" y="2593930"/>
                <a:pt x="0" y="2619376"/>
              </a:cubicBezTo>
              <a:cubicBezTo>
                <a:pt x="-22861" y="2348347"/>
                <a:pt x="13121" y="2264194"/>
                <a:pt x="0" y="1990726"/>
              </a:cubicBezTo>
              <a:cubicBezTo>
                <a:pt x="-13121" y="1717258"/>
                <a:pt x="27837" y="1570436"/>
                <a:pt x="0" y="1283494"/>
              </a:cubicBezTo>
              <a:cubicBezTo>
                <a:pt x="-27837" y="996552"/>
                <a:pt x="23022" y="808590"/>
                <a:pt x="0" y="602456"/>
              </a:cubicBezTo>
              <a:cubicBezTo>
                <a:pt x="-23022" y="396322"/>
                <a:pt x="-7581" y="271430"/>
                <a:pt x="0" y="0"/>
              </a:cubicBezTo>
              <a:close/>
            </a:path>
          </a:pathLst>
        </a:custGeom>
        <a:ln>
          <a:solidFill>
            <a:schemeClr val="accent4">
              <a:lumMod val="75000"/>
            </a:schemeClr>
          </a:solidFill>
          <a:extLst>
            <a:ext uri="{C807C97D-BFC1-408E-A445-0C87EB9F89A2}">
              <ask:lineSketchStyleProps xmlns:ask="http://schemas.microsoft.com/office/drawing/2018/sketchyshapes" sd="1772779977">
                <a:prstGeom prst="rect">
                  <a:avLst/>
                </a:prstGeom>
                <ask:type>
                  <ask:lineSketchFreehand/>
                </ask:type>
              </ask:lineSketchStyleProps>
            </a:ext>
          </a:extLst>
        </a:ln>
        <a:effectLst>
          <a:outerShdw blurRad="50800" dist="38100" dir="2700000" algn="tl" rotWithShape="0">
            <a:prstClr val="black">
              <a:alpha val="40000"/>
            </a:prstClr>
          </a:outerShdw>
        </a:effectLst>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pPr marL="0" marR="0" lvl="0" indent="0" algn="ctr" defTabSz="914400" rtl="0" eaLnBrk="0" fontAlgn="base" latinLnBrk="0" hangingPunct="0">
            <a:lnSpc>
              <a:spcPct val="100000"/>
            </a:lnSpc>
            <a:spcBef>
              <a:spcPts val="0"/>
            </a:spcBef>
            <a:spcAft>
              <a:spcPts val="0"/>
            </a:spcAft>
            <a:buClrTx/>
            <a:buSzTx/>
            <a:buFontTx/>
            <a:buNone/>
            <a:tabLst/>
            <a:defRPr/>
          </a:pPr>
          <a:r>
            <a:rPr lang="is-IS" sz="1400" b="1">
              <a:solidFill>
                <a:schemeClr val="dk1"/>
              </a:solidFill>
              <a:effectLst/>
              <a:latin typeface="+mn-lt"/>
              <a:ea typeface="+mn-ea"/>
              <a:cs typeface="+mn-cs"/>
            </a:rPr>
            <a:t>Heilræði og ábendingar</a:t>
          </a:r>
          <a:endParaRPr lang="en-US" sz="1800">
            <a:effectLst/>
          </a:endParaRPr>
        </a:p>
        <a:p>
          <a:pPr rtl="0" eaLnBrk="0" fontAlgn="base" hangingPunct="0"/>
          <a:r>
            <a:rPr lang="is-IS" sz="1400" b="0" i="0">
              <a:solidFill>
                <a:schemeClr val="dk1"/>
              </a:solidFill>
              <a:effectLst/>
              <a:latin typeface="+mn-lt"/>
              <a:ea typeface="+mn-ea"/>
              <a:cs typeface="+mn-cs"/>
            </a:rPr>
            <a:t>Fjármögnun</a:t>
          </a:r>
          <a:r>
            <a:rPr lang="is-IS" sz="1400" b="0" i="0" baseline="0">
              <a:solidFill>
                <a:schemeClr val="dk1"/>
              </a:solidFill>
              <a:effectLst/>
              <a:latin typeface="+mn-lt"/>
              <a:ea typeface="+mn-ea"/>
              <a:cs typeface="+mn-cs"/>
            </a:rPr>
            <a:t> snýst einfaldlega um það hver greiðir áætlaðan kostnað við verkefnið. </a:t>
          </a:r>
        </a:p>
        <a:p>
          <a:pPr rtl="0" eaLnBrk="0" fontAlgn="base" hangingPunct="0"/>
          <a:r>
            <a:rPr lang="is-IS" sz="1400" b="1" i="0" baseline="0">
              <a:solidFill>
                <a:schemeClr val="dk1"/>
              </a:solidFill>
              <a:effectLst/>
              <a:latin typeface="+mn-lt"/>
              <a:ea typeface="+mn-ea"/>
              <a:cs typeface="+mn-cs"/>
            </a:rPr>
            <a:t>Athugið að fjármögnun á að vera nákvæmlega 100%</a:t>
          </a:r>
        </a:p>
        <a:p>
          <a:pPr rtl="0" eaLnBrk="0" fontAlgn="base" hangingPunct="0"/>
          <a:r>
            <a:rPr lang="is-IS" sz="1400" b="0" i="0" baseline="0">
              <a:solidFill>
                <a:schemeClr val="dk1"/>
              </a:solidFill>
              <a:effectLst/>
              <a:latin typeface="+mn-lt"/>
              <a:ea typeface="+mn-ea"/>
              <a:cs typeface="+mn-cs"/>
            </a:rPr>
            <a:t>Ef fjármögnun er undir 100% gefur það til kynna að ekki sé unnt að framkvæma verkefnið. Ef fjármögnun er yfir 100% gefur það til kynna að ekki sé þörf á allri þeirri styrkupphæð sem sótt er um.</a:t>
          </a:r>
        </a:p>
        <a:p>
          <a:pPr rtl="0" eaLnBrk="0" fontAlgn="base" hangingPunct="0"/>
          <a:endParaRPr lang="is-IS" sz="1400" b="0" i="0" baseline="0">
            <a:solidFill>
              <a:schemeClr val="dk1"/>
            </a:solidFill>
            <a:effectLst/>
            <a:latin typeface="+mn-lt"/>
            <a:ea typeface="+mn-ea"/>
            <a:cs typeface="+mn-cs"/>
          </a:endParaRPr>
        </a:p>
        <a:p>
          <a:pPr rtl="0" eaLnBrk="0" fontAlgn="base" hangingPunct="0"/>
          <a:r>
            <a:rPr lang="is-IS" sz="1400" b="0" i="0" baseline="0">
              <a:solidFill>
                <a:schemeClr val="dk1"/>
              </a:solidFill>
              <a:effectLst/>
              <a:latin typeface="+mn-lt"/>
              <a:ea typeface="+mn-ea"/>
              <a:cs typeface="+mn-cs"/>
            </a:rPr>
            <a:t>Prófaðu að hækka eða lækka fjármögnunarlið og sjáðu hvað gerist í afstemmingu hér fyrir ofan.</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352425</xdr:colOff>
      <xdr:row>2</xdr:row>
      <xdr:rowOff>85725</xdr:rowOff>
    </xdr:from>
    <xdr:to>
      <xdr:col>14</xdr:col>
      <xdr:colOff>142875</xdr:colOff>
      <xdr:row>11</xdr:row>
      <xdr:rowOff>95250</xdr:rowOff>
    </xdr:to>
    <xdr:sp macro="" textlink="">
      <xdr:nvSpPr>
        <xdr:cNvPr id="2" name="TextBox 1">
          <a:extLst>
            <a:ext uri="{FF2B5EF4-FFF2-40B4-BE49-F238E27FC236}">
              <a16:creationId xmlns:a16="http://schemas.microsoft.com/office/drawing/2014/main" id="{1A902609-C4E2-4D53-8F58-2F2A224D5421}"/>
            </a:ext>
          </a:extLst>
        </xdr:cNvPr>
        <xdr:cNvSpPr txBox="1"/>
      </xdr:nvSpPr>
      <xdr:spPr>
        <a:xfrm>
          <a:off x="7458075" y="476250"/>
          <a:ext cx="4667250" cy="1724025"/>
        </a:xfrm>
        <a:custGeom>
          <a:avLst/>
          <a:gdLst>
            <a:gd name="connsiteX0" fmla="*/ 0 w 4667250"/>
            <a:gd name="connsiteY0" fmla="*/ 0 h 1724025"/>
            <a:gd name="connsiteX1" fmla="*/ 713423 w 4667250"/>
            <a:gd name="connsiteY1" fmla="*/ 0 h 1724025"/>
            <a:gd name="connsiteX2" fmla="*/ 1333500 w 4667250"/>
            <a:gd name="connsiteY2" fmla="*/ 0 h 1724025"/>
            <a:gd name="connsiteX3" fmla="*/ 1953577 w 4667250"/>
            <a:gd name="connsiteY3" fmla="*/ 0 h 1724025"/>
            <a:gd name="connsiteX4" fmla="*/ 2620328 w 4667250"/>
            <a:gd name="connsiteY4" fmla="*/ 0 h 1724025"/>
            <a:gd name="connsiteX5" fmla="*/ 3333750 w 4667250"/>
            <a:gd name="connsiteY5" fmla="*/ 0 h 1724025"/>
            <a:gd name="connsiteX6" fmla="*/ 4093845 w 4667250"/>
            <a:gd name="connsiteY6" fmla="*/ 0 h 1724025"/>
            <a:gd name="connsiteX7" fmla="*/ 4667250 w 4667250"/>
            <a:gd name="connsiteY7" fmla="*/ 0 h 1724025"/>
            <a:gd name="connsiteX8" fmla="*/ 4667250 w 4667250"/>
            <a:gd name="connsiteY8" fmla="*/ 574675 h 1724025"/>
            <a:gd name="connsiteX9" fmla="*/ 4667250 w 4667250"/>
            <a:gd name="connsiteY9" fmla="*/ 1114870 h 1724025"/>
            <a:gd name="connsiteX10" fmla="*/ 4667250 w 4667250"/>
            <a:gd name="connsiteY10" fmla="*/ 1724025 h 1724025"/>
            <a:gd name="connsiteX11" fmla="*/ 4047173 w 4667250"/>
            <a:gd name="connsiteY11" fmla="*/ 1724025 h 1724025"/>
            <a:gd name="connsiteX12" fmla="*/ 3380423 w 4667250"/>
            <a:gd name="connsiteY12" fmla="*/ 1724025 h 1724025"/>
            <a:gd name="connsiteX13" fmla="*/ 2760345 w 4667250"/>
            <a:gd name="connsiteY13" fmla="*/ 1724025 h 1724025"/>
            <a:gd name="connsiteX14" fmla="*/ 2233613 w 4667250"/>
            <a:gd name="connsiteY14" fmla="*/ 1724025 h 1724025"/>
            <a:gd name="connsiteX15" fmla="*/ 1706880 w 4667250"/>
            <a:gd name="connsiteY15" fmla="*/ 1724025 h 1724025"/>
            <a:gd name="connsiteX16" fmla="*/ 993458 w 4667250"/>
            <a:gd name="connsiteY16" fmla="*/ 1724025 h 1724025"/>
            <a:gd name="connsiteX17" fmla="*/ 0 w 4667250"/>
            <a:gd name="connsiteY17" fmla="*/ 1724025 h 1724025"/>
            <a:gd name="connsiteX18" fmla="*/ 0 w 4667250"/>
            <a:gd name="connsiteY18" fmla="*/ 1183831 h 1724025"/>
            <a:gd name="connsiteX19" fmla="*/ 0 w 4667250"/>
            <a:gd name="connsiteY19" fmla="*/ 626396 h 1724025"/>
            <a:gd name="connsiteX20" fmla="*/ 0 w 4667250"/>
            <a:gd name="connsiteY20" fmla="*/ 0 h 17240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w="4667250" h="1724025" fill="none" extrusionOk="0">
              <a:moveTo>
                <a:pt x="0" y="0"/>
              </a:moveTo>
              <a:cubicBezTo>
                <a:pt x="328881" y="21052"/>
                <a:pt x="439739" y="34075"/>
                <a:pt x="713423" y="0"/>
              </a:cubicBezTo>
              <a:cubicBezTo>
                <a:pt x="987107" y="-34075"/>
                <a:pt x="1078156" y="-6948"/>
                <a:pt x="1333500" y="0"/>
              </a:cubicBezTo>
              <a:cubicBezTo>
                <a:pt x="1588844" y="6948"/>
                <a:pt x="1734573" y="-188"/>
                <a:pt x="1953577" y="0"/>
              </a:cubicBezTo>
              <a:cubicBezTo>
                <a:pt x="2172581" y="188"/>
                <a:pt x="2353044" y="-7178"/>
                <a:pt x="2620328" y="0"/>
              </a:cubicBezTo>
              <a:cubicBezTo>
                <a:pt x="2887612" y="7178"/>
                <a:pt x="3145507" y="-23400"/>
                <a:pt x="3333750" y="0"/>
              </a:cubicBezTo>
              <a:cubicBezTo>
                <a:pt x="3521993" y="23400"/>
                <a:pt x="3925797" y="33076"/>
                <a:pt x="4093845" y="0"/>
              </a:cubicBezTo>
              <a:cubicBezTo>
                <a:pt x="4261894" y="-33076"/>
                <a:pt x="4520297" y="27074"/>
                <a:pt x="4667250" y="0"/>
              </a:cubicBezTo>
              <a:cubicBezTo>
                <a:pt x="4645858" y="179020"/>
                <a:pt x="4651010" y="341191"/>
                <a:pt x="4667250" y="574675"/>
              </a:cubicBezTo>
              <a:cubicBezTo>
                <a:pt x="4683490" y="808159"/>
                <a:pt x="4646738" y="856320"/>
                <a:pt x="4667250" y="1114870"/>
              </a:cubicBezTo>
              <a:cubicBezTo>
                <a:pt x="4687762" y="1373421"/>
                <a:pt x="4681783" y="1552600"/>
                <a:pt x="4667250" y="1724025"/>
              </a:cubicBezTo>
              <a:cubicBezTo>
                <a:pt x="4367318" y="1705712"/>
                <a:pt x="4341495" y="1697742"/>
                <a:pt x="4047173" y="1724025"/>
              </a:cubicBezTo>
              <a:cubicBezTo>
                <a:pt x="3752851" y="1750308"/>
                <a:pt x="3631234" y="1729133"/>
                <a:pt x="3380423" y="1724025"/>
              </a:cubicBezTo>
              <a:cubicBezTo>
                <a:pt x="3129612" y="1718918"/>
                <a:pt x="3024533" y="1709021"/>
                <a:pt x="2760345" y="1724025"/>
              </a:cubicBezTo>
              <a:cubicBezTo>
                <a:pt x="2496157" y="1739029"/>
                <a:pt x="2488200" y="1701700"/>
                <a:pt x="2233613" y="1724025"/>
              </a:cubicBezTo>
              <a:cubicBezTo>
                <a:pt x="1979026" y="1746350"/>
                <a:pt x="1911954" y="1733440"/>
                <a:pt x="1706880" y="1724025"/>
              </a:cubicBezTo>
              <a:cubicBezTo>
                <a:pt x="1501806" y="1714610"/>
                <a:pt x="1160415" y="1745240"/>
                <a:pt x="993458" y="1724025"/>
              </a:cubicBezTo>
              <a:cubicBezTo>
                <a:pt x="826501" y="1702810"/>
                <a:pt x="422502" y="1675115"/>
                <a:pt x="0" y="1724025"/>
              </a:cubicBezTo>
              <a:cubicBezTo>
                <a:pt x="22342" y="1472151"/>
                <a:pt x="20479" y="1443636"/>
                <a:pt x="0" y="1183831"/>
              </a:cubicBezTo>
              <a:cubicBezTo>
                <a:pt x="-20479" y="924026"/>
                <a:pt x="-20421" y="865989"/>
                <a:pt x="0" y="626396"/>
              </a:cubicBezTo>
              <a:cubicBezTo>
                <a:pt x="20421" y="386804"/>
                <a:pt x="-7142" y="145624"/>
                <a:pt x="0" y="0"/>
              </a:cubicBezTo>
              <a:close/>
            </a:path>
            <a:path w="4667250" h="1724025" stroke="0" extrusionOk="0">
              <a:moveTo>
                <a:pt x="0" y="0"/>
              </a:moveTo>
              <a:cubicBezTo>
                <a:pt x="333222" y="28673"/>
                <a:pt x="352583" y="-26991"/>
                <a:pt x="666750" y="0"/>
              </a:cubicBezTo>
              <a:cubicBezTo>
                <a:pt x="980917" y="26991"/>
                <a:pt x="1189562" y="-22727"/>
                <a:pt x="1426845" y="0"/>
              </a:cubicBezTo>
              <a:cubicBezTo>
                <a:pt x="1664129" y="22727"/>
                <a:pt x="1914053" y="11962"/>
                <a:pt x="2140268" y="0"/>
              </a:cubicBezTo>
              <a:cubicBezTo>
                <a:pt x="2366483" y="-11962"/>
                <a:pt x="2652553" y="-22447"/>
                <a:pt x="2853690" y="0"/>
              </a:cubicBezTo>
              <a:cubicBezTo>
                <a:pt x="3054827" y="22447"/>
                <a:pt x="3392209" y="-12746"/>
                <a:pt x="3567112" y="0"/>
              </a:cubicBezTo>
              <a:cubicBezTo>
                <a:pt x="3742015" y="12746"/>
                <a:pt x="3921334" y="75"/>
                <a:pt x="4093845" y="0"/>
              </a:cubicBezTo>
              <a:cubicBezTo>
                <a:pt x="4266356" y="-75"/>
                <a:pt x="4421758" y="25046"/>
                <a:pt x="4667250" y="0"/>
              </a:cubicBezTo>
              <a:cubicBezTo>
                <a:pt x="4650636" y="190913"/>
                <a:pt x="4641449" y="445373"/>
                <a:pt x="4667250" y="609156"/>
              </a:cubicBezTo>
              <a:cubicBezTo>
                <a:pt x="4693051" y="772939"/>
                <a:pt x="4658703" y="915539"/>
                <a:pt x="4667250" y="1166590"/>
              </a:cubicBezTo>
              <a:cubicBezTo>
                <a:pt x="4675797" y="1417641"/>
                <a:pt x="4686616" y="1448579"/>
                <a:pt x="4667250" y="1724025"/>
              </a:cubicBezTo>
              <a:cubicBezTo>
                <a:pt x="4403431" y="1711911"/>
                <a:pt x="4362907" y="1737065"/>
                <a:pt x="4093845" y="1724025"/>
              </a:cubicBezTo>
              <a:cubicBezTo>
                <a:pt x="3824783" y="1710985"/>
                <a:pt x="3562909" y="1713461"/>
                <a:pt x="3380423" y="1724025"/>
              </a:cubicBezTo>
              <a:cubicBezTo>
                <a:pt x="3197937" y="1734589"/>
                <a:pt x="2949559" y="1704895"/>
                <a:pt x="2760345" y="1724025"/>
              </a:cubicBezTo>
              <a:cubicBezTo>
                <a:pt x="2571131" y="1743155"/>
                <a:pt x="2490844" y="1747262"/>
                <a:pt x="2233613" y="1724025"/>
              </a:cubicBezTo>
              <a:cubicBezTo>
                <a:pt x="1976382" y="1700788"/>
                <a:pt x="1823957" y="1758487"/>
                <a:pt x="1473518" y="1724025"/>
              </a:cubicBezTo>
              <a:cubicBezTo>
                <a:pt x="1123079" y="1689563"/>
                <a:pt x="976099" y="1706369"/>
                <a:pt x="806768" y="1724025"/>
              </a:cubicBezTo>
              <a:cubicBezTo>
                <a:pt x="637437" y="1741682"/>
                <a:pt x="306534" y="1684637"/>
                <a:pt x="0" y="1724025"/>
              </a:cubicBezTo>
              <a:cubicBezTo>
                <a:pt x="-29646" y="1502723"/>
                <a:pt x="28907" y="1368259"/>
                <a:pt x="0" y="1114870"/>
              </a:cubicBezTo>
              <a:cubicBezTo>
                <a:pt x="-28907" y="861481"/>
                <a:pt x="-23342" y="649518"/>
                <a:pt x="0" y="522954"/>
              </a:cubicBezTo>
              <a:cubicBezTo>
                <a:pt x="23342" y="396390"/>
                <a:pt x="-2602" y="136413"/>
                <a:pt x="0" y="0"/>
              </a:cubicBezTo>
              <a:close/>
            </a:path>
          </a:pathLst>
        </a:custGeom>
        <a:ln>
          <a:solidFill>
            <a:schemeClr val="accent4">
              <a:lumMod val="75000"/>
            </a:schemeClr>
          </a:solidFill>
          <a:extLst>
            <a:ext uri="{C807C97D-BFC1-408E-A445-0C87EB9F89A2}">
              <ask:lineSketchStyleProps xmlns:ask="http://schemas.microsoft.com/office/drawing/2018/sketchyshapes" sd="1772779977">
                <a:prstGeom prst="rect">
                  <a:avLst/>
                </a:prstGeom>
                <ask:type>
                  <ask:lineSketchFreehand/>
                </ask:type>
              </ask:lineSketchStyleProps>
            </a:ext>
          </a:extLst>
        </a:ln>
        <a:effectLst>
          <a:outerShdw blurRad="50800" dist="38100" dir="2700000" algn="tl" rotWithShape="0">
            <a:prstClr val="black">
              <a:alpha val="40000"/>
            </a:prstClr>
          </a:outerShdw>
        </a:effectLst>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pPr marL="0" marR="0" lvl="0" indent="0" algn="ctr" defTabSz="914400" rtl="0" eaLnBrk="0" fontAlgn="base" latinLnBrk="0" hangingPunct="0">
            <a:lnSpc>
              <a:spcPct val="100000"/>
            </a:lnSpc>
            <a:spcBef>
              <a:spcPts val="0"/>
            </a:spcBef>
            <a:spcAft>
              <a:spcPts val="0"/>
            </a:spcAft>
            <a:buClrTx/>
            <a:buSzTx/>
            <a:buFontTx/>
            <a:buNone/>
            <a:tabLst/>
            <a:defRPr/>
          </a:pPr>
          <a:r>
            <a:rPr lang="is-IS" sz="1400" b="1">
              <a:solidFill>
                <a:schemeClr val="dk1"/>
              </a:solidFill>
              <a:effectLst/>
              <a:latin typeface="+mn-lt"/>
              <a:ea typeface="+mn-ea"/>
              <a:cs typeface="+mn-cs"/>
            </a:rPr>
            <a:t>Hjálpartól</a:t>
          </a:r>
        </a:p>
        <a:p>
          <a:pPr marL="0" marR="0" lvl="0" indent="0" algn="ctr" defTabSz="914400" rtl="0" eaLnBrk="0" fontAlgn="base" latinLnBrk="0" hangingPunct="0">
            <a:lnSpc>
              <a:spcPct val="100000"/>
            </a:lnSpc>
            <a:spcBef>
              <a:spcPts val="0"/>
            </a:spcBef>
            <a:spcAft>
              <a:spcPts val="0"/>
            </a:spcAft>
            <a:buClrTx/>
            <a:buSzTx/>
            <a:buFontTx/>
            <a:buNone/>
            <a:tabLst/>
            <a:defRPr/>
          </a:pPr>
          <a:r>
            <a:rPr lang="is-IS" sz="1400" b="0">
              <a:solidFill>
                <a:schemeClr val="dk1"/>
              </a:solidFill>
              <a:effectLst/>
              <a:latin typeface="+mn-lt"/>
              <a:ea typeface="+mn-ea"/>
              <a:cs typeface="+mn-cs"/>
            </a:rPr>
            <a:t>Við hvetjum ykkur til að skrá verkefnistíma eftir því sem hann fellur til. Reynslan hefur sýnt að þegar reynt er að áætla tímann þegar skila á framvindu eða lokaskýrslu löngu síðar, hafa flestir tilhneigingu til að vanmeta þann tíma sem farið hefur í verkefnið. </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BBF3AA9-3E1A-4502-897E-4BBE622D5C41}" name="Verkáætlun" displayName="Verkáætlun" ref="A10:E26" totalsRowCount="1" headerRowDxfId="69" dataDxfId="68" totalsRowDxfId="67">
  <autoFilter ref="A10:E25" xr:uid="{0BBF3AA9-3E1A-4502-897E-4BBE622D5C41}"/>
  <tableColumns count="5">
    <tableColumn id="1" xr3:uid="{8215B5F3-53C9-40D7-A4F0-9CD67BE782A3}" name="Heiti verkþáttar" totalsRowLabel="Upphaf verkefnis og áætluð verklok" dataDxfId="66" totalsRowDxfId="65"/>
    <tableColumn id="2" xr3:uid="{E98364DE-8566-42B1-8CD2-5E8DB2038E6E}" name="Hefst" totalsRowFunction="min" dataDxfId="64" totalsRowDxfId="63"/>
    <tableColumn id="3" xr3:uid="{E64A00D9-FED1-440B-B346-73211E4EAC03}" name="Lýkur" totalsRowFunction="max" dataDxfId="62" totalsRowDxfId="61"/>
    <tableColumn id="4" xr3:uid="{32D9B2F6-664F-4480-BE72-C6774E599455}" name="Ábyrgðamaður" totalsRowLabel="Áætlaður heildarkostnaður" dataDxfId="60" totalsRowDxfId="59"/>
    <tableColumn id="5" xr3:uid="{B85B5668-8196-4BE6-B391-8344CBB0B22A}" name="Kostnaður" totalsRowFunction="sum" dataDxfId="58" totalsRowDxfId="57">
      <calculatedColumnFormula>IF(ISBLANK(Verkáætlun[[#This Row],[Heiti verkþáttar]]),"",SUMIFS(Kostnadaraaetlun[Samtals],Kostnadaraaetlun[Verkþáttur],Verkáætlun[[#This Row],[Heiti verkþáttar]]))</calculatedColumnFormula>
    </tableColumn>
  </tableColumns>
  <tableStyleInfo name="TableStyleMedium20"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863E65BC-781C-4036-A4C4-2A1A2469308B}" name="Kostnadaraaetlun" displayName="Kostnadaraaetlun" ref="A8:E45" totalsRowCount="1" headerRowDxfId="56" dataDxfId="55" totalsRowDxfId="54">
  <autoFilter ref="A8:E44" xr:uid="{863E65BC-781C-4036-A4C4-2A1A2469308B}"/>
  <tableColumns count="5">
    <tableColumn id="2" xr3:uid="{CB0533CF-5168-44F1-8170-32E7B2D52E48}" name="Heiti kostnaðarliðar" totalsRowLabel="Heildarverkefniskostnaður" dataDxfId="53" totalsRowDxfId="52"/>
    <tableColumn id="1" xr3:uid="{52E550F6-8F23-49BD-9D35-FF7D66415085}" name="Verkþáttur" dataDxfId="51" totalsRowDxfId="50"/>
    <tableColumn id="3" xr3:uid="{3F5D7375-458B-4520-9D82-331060A03EB0}" name="Fjöldi" dataDxfId="49" totalsRowDxfId="48"/>
    <tableColumn id="4" xr3:uid="{033C278A-4385-4925-A817-A753F0F45ED6}" name="Ein. verð" dataDxfId="47" totalsRowDxfId="46"/>
    <tableColumn id="5" xr3:uid="{42786252-673A-4D29-9057-524258DA77E0}" name="Samtals" totalsRowFunction="sum" dataDxfId="45" totalsRowDxfId="44">
      <calculatedColumnFormula>Kostnadaraaetlun[[#This Row],[Fjöldi]]*Kostnadaraaetlun[[#This Row],[Ein. verð]]</calculatedColumnFormula>
    </tableColumn>
  </tableColumns>
  <tableStyleInfo name="TableStyleMedium2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B30126CF-42BC-47DC-A0B1-1F07DBC97E06}" name="Fjármögnun" displayName="Fjármögnun" ref="A8:C21" totalsRowCount="1" headerRowDxfId="43" dataDxfId="42" totalsRowDxfId="41">
  <autoFilter ref="A8:C20" xr:uid="{B30126CF-42BC-47DC-A0B1-1F07DBC97E06}"/>
  <tableColumns count="3">
    <tableColumn id="1" xr3:uid="{BBF23ACB-2813-429E-B973-841E795D7FC0}" name="Fjármögnun" totalsRowLabel="Total" dataDxfId="40" totalsRowDxfId="39"/>
    <tableColumn id="2" xr3:uid="{06BA1A07-F3C5-490C-B60B-4BE724F42442}" name="Upphæð" totalsRowFunction="sum" dataDxfId="38" totalsRowDxfId="37" dataCellStyle="Comma [0]"/>
    <tableColumn id="3" xr3:uid="{D196A608-A7D0-4C54-93BE-C68E8ED80EC5}" name="% af kostn." totalsRowFunction="sum" dataDxfId="36" totalsRowDxfId="35">
      <calculatedColumnFormula>IF(ISNUMBER(Fjármögnun[[#This Row],[Upphæð]]),Fjármögnun[[#This Row],[Upphæð]]/Kostnadaraaetlun[[#Totals],[Samtals]],"")</calculatedColumnFormula>
    </tableColumn>
  </tableColumns>
  <tableStyleInfo name="TableStyleMedium17"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10B7186-3EA5-4426-BAB5-037F57649CBA}" name="Kostnaðarbókhald" displayName="Kostnaðarbókhald" ref="A7:E42" totalsRowCount="1" headerRowDxfId="34" dataDxfId="33" totalsRowDxfId="32">
  <autoFilter ref="A7:E41" xr:uid="{543BB62A-C90A-42A8-9F0A-E4FDAB7AA6F2}"/>
  <tableColumns count="5">
    <tableColumn id="2" xr3:uid="{073E3FCD-BD45-4D03-A63C-4FDF4A9CBFEC}" name="Heiti kostnaðarliðar" totalsRowLabel="Heildarverkefniskostnaður" dataDxfId="31" totalsRowDxfId="30"/>
    <tableColumn id="1" xr3:uid="{6ECCF039-F894-44C1-9F3F-2715C075D7E7}" name="Verkþáttur" dataDxfId="29" totalsRowDxfId="28"/>
    <tableColumn id="3" xr3:uid="{8652D702-C19C-4DA8-949A-AD08F1FE5865}" name="Fjöldi" dataDxfId="27" totalsRowDxfId="26"/>
    <tableColumn id="4" xr3:uid="{47EDF861-09D7-4F4D-8798-95436C76A53F}" name="Ein. verð" dataDxfId="25" totalsRowDxfId="24"/>
    <tableColumn id="5" xr3:uid="{FC3A62D8-60A6-4DEB-B31F-E25A3A122D41}" name="Samtals" totalsRowFunction="sum" dataDxfId="23" totalsRowDxfId="22">
      <calculatedColumnFormula>Kostnaðarbókhald[[#This Row],[Fjöldi]]*Kostnaðarbókhald[[#This Row],[Ein. verð]]</calculatedColumnFormula>
    </tableColumn>
  </tableColumns>
  <tableStyleInfo name="TableStyleMedium2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E9936E6-DBE9-482B-B597-F2023C88C48F}" name="Fjármögnun_staðfest" displayName="Fjármögnun_staðfest" ref="G1:I7" totalsRowCount="1" headerRowDxfId="21" headerRowBorderDxfId="20" tableBorderDxfId="19">
  <autoFilter ref="G1:I6" xr:uid="{609FDCB0-B0B7-4F43-AF1F-0995EF4B55F0}"/>
  <tableColumns count="3">
    <tableColumn id="1" xr3:uid="{9147C487-D7EB-49E8-8ACC-4059944F9F5A}" name="Fjármögnun (staðfest)" totalsRowLabel="Samtals" dataDxfId="18"/>
    <tableColumn id="2" xr3:uid="{E2F92DD6-2770-4D88-8AAD-CF1F0F0B57C7}" name="Upphæð" totalsRowFunction="sum" dataDxfId="17" totalsRowDxfId="16"/>
    <tableColumn id="3" xr3:uid="{ABB3BCD9-E385-4A2E-A397-2759793F33EA}" name="% af kostn." totalsRowFunction="sum" dataDxfId="15" totalsRowDxfId="14" dataCellStyle="Percent">
      <calculatedColumnFormula>IF(OR(Fjármögnun_staðfest[[#This Row],[Upphæð]]=0,Kostnaðarbókhald[[#Totals],[Samtals]]=0),"",Fjármögnun_staðfest[[#This Row],[Upphæð]]/Kostnaðarbókhald[[#Totals],[Samtals]])</calculatedColumnFormula>
    </tableColumn>
  </tableColumns>
  <tableStyleInfo name="TableStyleMedium1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6809C51-144F-4FF9-B773-028962F93045}" name="Tímaskráning" displayName="Tímaskráning" ref="A7:F55" totalsRowCount="1" headerRowDxfId="13" dataDxfId="12" totalsRowDxfId="11">
  <autoFilter ref="A7:F54" xr:uid="{96809C51-144F-4FF9-B773-028962F93045}"/>
  <tableColumns count="6">
    <tableColumn id="1" xr3:uid="{5775E82F-5516-4997-82A1-7CBA38182FB7}" name="Dagsetning" dataDxfId="10" totalsRowDxfId="9"/>
    <tableColumn id="2" xr3:uid="{1AC4B9F0-D8C1-4C03-8316-4DE711C30551}" name="Nafn starfsmanns" dataDxfId="8"/>
    <tableColumn id="3" xr3:uid="{F83CC010-53EC-4411-8349-59025DC1E2C9}" name="Verkþáttur" totalsRowLabel="Samtals:" dataDxfId="7" totalsRowDxfId="6"/>
    <tableColumn id="4" xr3:uid="{F73EA82D-C1BD-4AF9-B25D-F5A41D530808}" name="Tímar" totalsRowFunction="sum" dataDxfId="5"/>
    <tableColumn id="5" xr3:uid="{899BC6EB-CD6A-496A-8A68-E9E430CCF4F6}" name="Tímagjald" dataDxfId="4"/>
    <tableColumn id="6" xr3:uid="{A069512E-D977-4813-990E-3381F6066784}" name="Samtals" totalsRowFunction="sum" dataDxfId="3" totalsRowDxfId="2">
      <calculatedColumnFormula>Tímaskráning[[#This Row],[Tímar]]*Tímaskráning[[#This Row],[Tímagjald]]</calculatedColumnFormula>
    </tableColumn>
  </tableColumns>
  <tableStyleInfo name="TableStyleMedium20"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757883-DF6A-47CC-AB2F-CA0CFC8A7023}">
  <sheetPr>
    <tabColor theme="4" tint="0.79998168889431442"/>
  </sheetPr>
  <dimension ref="A1:G26"/>
  <sheetViews>
    <sheetView showGridLines="0" tabSelected="1" zoomScaleNormal="100" workbookViewId="0">
      <selection activeCell="A14" sqref="A14"/>
    </sheetView>
  </sheetViews>
  <sheetFormatPr defaultColWidth="9.140625" defaultRowHeight="15" x14ac:dyDescent="0.25"/>
  <cols>
    <col min="1" max="1" width="40.85546875" style="1" customWidth="1"/>
    <col min="2" max="2" width="10.7109375" style="1" customWidth="1"/>
    <col min="3" max="3" width="11" style="1" customWidth="1"/>
    <col min="4" max="4" width="30.85546875" style="1" customWidth="1"/>
    <col min="5" max="5" width="19.85546875" style="1" customWidth="1"/>
    <col min="6" max="6" width="5.42578125" style="1" customWidth="1"/>
    <col min="7" max="7" width="15.140625" style="1" customWidth="1"/>
    <col min="8" max="8" width="38.140625" style="1" customWidth="1"/>
    <col min="9" max="16384" width="9.140625" style="1"/>
  </cols>
  <sheetData>
    <row r="1" spans="1:7" x14ac:dyDescent="0.25">
      <c r="A1" s="60" t="s">
        <v>0</v>
      </c>
      <c r="B1" s="61"/>
      <c r="C1" s="93" t="s">
        <v>1</v>
      </c>
      <c r="D1" s="94"/>
      <c r="E1" s="94"/>
    </row>
    <row r="2" spans="1:7" x14ac:dyDescent="0.25">
      <c r="A2" s="95" t="s">
        <v>40</v>
      </c>
      <c r="B2" s="97"/>
      <c r="C2" s="95" t="s">
        <v>58</v>
      </c>
      <c r="D2" s="96"/>
      <c r="E2" s="97"/>
    </row>
    <row r="3" spans="1:7" ht="15.75" x14ac:dyDescent="0.25">
      <c r="A3" s="54" t="s">
        <v>22</v>
      </c>
      <c r="B3" s="55"/>
      <c r="C3" s="55"/>
      <c r="D3" s="55"/>
      <c r="E3" s="56"/>
    </row>
    <row r="4" spans="1:7" ht="15.75" customHeight="1" x14ac:dyDescent="0.25">
      <c r="A4" s="62" t="s">
        <v>38</v>
      </c>
      <c r="B4" s="63"/>
      <c r="C4" s="63"/>
      <c r="D4" s="63"/>
      <c r="E4" s="64"/>
    </row>
    <row r="5" spans="1:7" ht="13.5" customHeight="1" x14ac:dyDescent="0.25">
      <c r="A5" s="62"/>
      <c r="B5" s="63"/>
      <c r="C5" s="63"/>
      <c r="D5" s="63"/>
      <c r="E5" s="64"/>
    </row>
    <row r="6" spans="1:7" ht="13.5" customHeight="1" x14ac:dyDescent="0.25">
      <c r="A6" s="62"/>
      <c r="B6" s="63"/>
      <c r="C6" s="63"/>
      <c r="D6" s="63"/>
      <c r="E6" s="64"/>
      <c r="G6"/>
    </row>
    <row r="7" spans="1:7" ht="13.5" customHeight="1" x14ac:dyDescent="0.25">
      <c r="A7" s="62"/>
      <c r="B7" s="63"/>
      <c r="C7" s="63"/>
      <c r="D7" s="63"/>
      <c r="E7" s="64"/>
      <c r="G7"/>
    </row>
    <row r="8" spans="1:7" ht="15.95" customHeight="1" x14ac:dyDescent="0.25">
      <c r="A8" s="57"/>
      <c r="B8" s="58"/>
      <c r="C8" s="58"/>
      <c r="D8" s="58"/>
      <c r="E8" s="59"/>
    </row>
    <row r="9" spans="1:7" ht="15.95" customHeight="1" x14ac:dyDescent="0.25"/>
    <row r="10" spans="1:7" x14ac:dyDescent="0.25">
      <c r="A10" s="32" t="s">
        <v>2</v>
      </c>
      <c r="B10" s="33" t="s">
        <v>3</v>
      </c>
      <c r="C10" s="33" t="s">
        <v>4</v>
      </c>
      <c r="D10" s="33" t="s">
        <v>5</v>
      </c>
      <c r="E10" s="33" t="s">
        <v>31</v>
      </c>
    </row>
    <row r="11" spans="1:7" x14ac:dyDescent="0.25">
      <c r="A11" s="1" t="s">
        <v>39</v>
      </c>
      <c r="B11" s="2">
        <v>45217</v>
      </c>
      <c r="C11" s="2">
        <v>45381</v>
      </c>
      <c r="D11" s="1" t="s">
        <v>40</v>
      </c>
      <c r="E11" s="42">
        <f>IF(ISBLANK(Verkáætlun[[#This Row],[Heiti verkþáttar]]),"",SUMIFS(Kostnadaraaetlun[Samtals],Kostnadaraaetlun[Verkþáttur],Verkáætlun[[#This Row],[Heiti verkþáttar]]))</f>
        <v>543000</v>
      </c>
    </row>
    <row r="12" spans="1:7" x14ac:dyDescent="0.25">
      <c r="A12" s="1" t="s">
        <v>41</v>
      </c>
      <c r="B12" s="2">
        <v>45299</v>
      </c>
      <c r="C12" s="2">
        <v>45473</v>
      </c>
      <c r="D12" s="1" t="s">
        <v>40</v>
      </c>
      <c r="E12" s="42">
        <f>IF(ISBLANK(Verkáætlun[[#This Row],[Heiti verkþáttar]]),"",SUMIFS(Kostnadaraaetlun[Samtals],Kostnadaraaetlun[Verkþáttur],Verkáætlun[[#This Row],[Heiti verkþáttar]]))</f>
        <v>1383000</v>
      </c>
    </row>
    <row r="13" spans="1:7" x14ac:dyDescent="0.25">
      <c r="A13" s="1" t="s">
        <v>42</v>
      </c>
      <c r="B13" s="2">
        <v>45383</v>
      </c>
      <c r="C13" s="2">
        <v>45565</v>
      </c>
      <c r="D13" s="1" t="s">
        <v>43</v>
      </c>
      <c r="E13" s="42">
        <f>IF(ISBLANK(Verkáætlun[[#This Row],[Heiti verkþáttar]]),"",SUMIFS(Kostnadaraaetlun[Samtals],Kostnadaraaetlun[Verkþáttur],Verkáætlun[[#This Row],[Heiti verkþáttar]]))</f>
        <v>75200</v>
      </c>
    </row>
    <row r="14" spans="1:7" ht="15.95" customHeight="1" x14ac:dyDescent="0.25">
      <c r="B14" s="2"/>
      <c r="C14" s="2"/>
      <c r="E14" s="42" t="str">
        <f>IF(ISBLANK(Verkáætlun[[#This Row],[Heiti verkþáttar]]),"",SUMIFS(Kostnadaraaetlun[Samtals],Kostnadaraaetlun[Verkþáttur],Verkáætlun[[#This Row],[Heiti verkþáttar]]))</f>
        <v/>
      </c>
    </row>
    <row r="15" spans="1:7" ht="15.95" customHeight="1" x14ac:dyDescent="0.25">
      <c r="B15" s="2"/>
      <c r="C15" s="2"/>
      <c r="E15" s="42" t="str">
        <f>IF(ISBLANK(Verkáætlun[[#This Row],[Heiti verkþáttar]]),"",SUMIFS(Kostnadaraaetlun[Samtals],Kostnadaraaetlun[Verkþáttur],Verkáætlun[[#This Row],[Heiti verkþáttar]]))</f>
        <v/>
      </c>
    </row>
    <row r="16" spans="1:7" ht="15.95" customHeight="1" x14ac:dyDescent="0.25">
      <c r="B16" s="2"/>
      <c r="C16" s="2"/>
      <c r="E16" s="42" t="str">
        <f>IF(ISBLANK(Verkáætlun[[#This Row],[Heiti verkþáttar]]),"",SUMIFS(Kostnadaraaetlun[Samtals],Kostnadaraaetlun[Verkþáttur],Verkáætlun[[#This Row],[Heiti verkþáttar]]))</f>
        <v/>
      </c>
    </row>
    <row r="17" spans="1:5" ht="15.95" customHeight="1" x14ac:dyDescent="0.25">
      <c r="B17" s="2"/>
      <c r="C17" s="2"/>
      <c r="E17" s="42" t="str">
        <f>IF(ISBLANK(Verkáætlun[[#This Row],[Heiti verkþáttar]]),"",SUMIFS(Kostnadaraaetlun[Samtals],Kostnadaraaetlun[Verkþáttur],Verkáætlun[[#This Row],[Heiti verkþáttar]]))</f>
        <v/>
      </c>
    </row>
    <row r="18" spans="1:5" ht="15.95" customHeight="1" x14ac:dyDescent="0.25">
      <c r="B18" s="2"/>
      <c r="C18" s="2"/>
      <c r="E18" s="42" t="str">
        <f>IF(ISBLANK(Verkáætlun[[#This Row],[Heiti verkþáttar]]),"",SUMIFS(Kostnadaraaetlun[Samtals],Kostnadaraaetlun[Verkþáttur],Verkáætlun[[#This Row],[Heiti verkþáttar]]))</f>
        <v/>
      </c>
    </row>
    <row r="19" spans="1:5" ht="15.95" customHeight="1" x14ac:dyDescent="0.25">
      <c r="B19" s="2"/>
      <c r="C19" s="2"/>
      <c r="E19" s="42" t="str">
        <f>IF(ISBLANK(Verkáætlun[[#This Row],[Heiti verkþáttar]]),"",SUMIFS(Kostnadaraaetlun[Samtals],Kostnadaraaetlun[Verkþáttur],Verkáætlun[[#This Row],[Heiti verkþáttar]]))</f>
        <v/>
      </c>
    </row>
    <row r="20" spans="1:5" ht="15.95" customHeight="1" x14ac:dyDescent="0.25">
      <c r="B20" s="2"/>
      <c r="C20" s="2"/>
      <c r="E20" s="42" t="str">
        <f>IF(ISBLANK(Verkáætlun[[#This Row],[Heiti verkþáttar]]),"",SUMIFS(Kostnadaraaetlun[Samtals],Kostnadaraaetlun[Verkþáttur],Verkáætlun[[#This Row],[Heiti verkþáttar]]))</f>
        <v/>
      </c>
    </row>
    <row r="21" spans="1:5" ht="15.95" customHeight="1" x14ac:dyDescent="0.25">
      <c r="B21" s="2"/>
      <c r="C21" s="2"/>
      <c r="E21" s="42" t="str">
        <f>IF(ISBLANK(Verkáætlun[[#This Row],[Heiti verkþáttar]]),"",SUMIFS(Kostnadaraaetlun[Samtals],Kostnadaraaetlun[Verkþáttur],Verkáætlun[[#This Row],[Heiti verkþáttar]]))</f>
        <v/>
      </c>
    </row>
    <row r="22" spans="1:5" ht="15.95" customHeight="1" x14ac:dyDescent="0.25">
      <c r="B22" s="2"/>
      <c r="C22" s="2"/>
      <c r="E22" s="42" t="str">
        <f>IF(ISBLANK(Verkáætlun[[#This Row],[Heiti verkþáttar]]),"",SUMIFS(Kostnadaraaetlun[Samtals],Kostnadaraaetlun[Verkþáttur],Verkáætlun[[#This Row],[Heiti verkþáttar]]))</f>
        <v/>
      </c>
    </row>
    <row r="23" spans="1:5" ht="15.95" customHeight="1" x14ac:dyDescent="0.25">
      <c r="B23" s="2"/>
      <c r="C23" s="2"/>
      <c r="E23" s="42" t="str">
        <f>IF(ISBLANK(Verkáætlun[[#This Row],[Heiti verkþáttar]]),"",SUMIFS(Kostnadaraaetlun[Samtals],Kostnadaraaetlun[Verkþáttur],Verkáætlun[[#This Row],[Heiti verkþáttar]]))</f>
        <v/>
      </c>
    </row>
    <row r="24" spans="1:5" ht="15.95" customHeight="1" x14ac:dyDescent="0.25">
      <c r="B24" s="2"/>
      <c r="C24" s="2"/>
      <c r="E24" s="42" t="str">
        <f>IF(ISBLANK(Verkáætlun[[#This Row],[Heiti verkþáttar]]),"",SUMIFS(Kostnadaraaetlun[Samtals],Kostnadaraaetlun[Verkþáttur],Verkáætlun[[#This Row],[Heiti verkþáttar]]))</f>
        <v/>
      </c>
    </row>
    <row r="25" spans="1:5" ht="15.95" customHeight="1" x14ac:dyDescent="0.25">
      <c r="B25" s="2"/>
      <c r="C25" s="2"/>
      <c r="E25" s="42" t="str">
        <f>IF(ISBLANK(Verkáætlun[[#This Row],[Heiti verkþáttar]]),"",SUMIFS(Kostnadaraaetlun[Samtals],Kostnadaraaetlun[Verkþáttur],Verkáætlun[[#This Row],[Heiti verkþáttar]]))</f>
        <v/>
      </c>
    </row>
    <row r="26" spans="1:5" ht="15.95" customHeight="1" x14ac:dyDescent="0.25">
      <c r="A26" s="34" t="s">
        <v>6</v>
      </c>
      <c r="B26" s="35">
        <f>SUBTOTAL(105,Verkáætlun[Hefst])</f>
        <v>45217</v>
      </c>
      <c r="C26" s="35">
        <f>SUBTOTAL(104,Verkáætlun[Lýkur])</f>
        <v>45565</v>
      </c>
      <c r="D26" s="41" t="s">
        <v>33</v>
      </c>
      <c r="E26" s="43">
        <f>SUBTOTAL(109,Verkáætlun[Kostnaður])</f>
        <v>2001200</v>
      </c>
    </row>
  </sheetData>
  <sheetProtection sheet="1" objects="1" scenarios="1" insertRows="0" deleteRows="0" sort="0" autoFilter="0"/>
  <mergeCells count="7">
    <mergeCell ref="A3:E3"/>
    <mergeCell ref="A8:E8"/>
    <mergeCell ref="A1:B1"/>
    <mergeCell ref="C1:E1"/>
    <mergeCell ref="A2:B2"/>
    <mergeCell ref="C2:E2"/>
    <mergeCell ref="A4:E7"/>
  </mergeCells>
  <phoneticPr fontId="5" type="noConversion"/>
  <pageMargins left="0.25" right="0.25" top="0.75" bottom="0.75" header="0.3" footer="0.3"/>
  <pageSetup paperSize="9" scale="85" orientation="portrait" horizontalDpi="4294967293" r:id="rId1"/>
  <headerFooter>
    <oddHeader xml:space="preserve">&amp;L&amp;"DIN Light,Bold"&amp;9SÓKNARÁÆTLUN
&amp;"DIN Light,Regular"NORÐURLANDS EYSTRA&amp;C&amp;"-,Bold"&amp;16Verk- og tímaáætlun&amp;RFylgiskjal með umsókn
</oddHeader>
    <oddFooter>&amp;C&amp;F</oddFooter>
  </headerFooter>
  <colBreaks count="1" manualBreakCount="1">
    <brk id="5" max="1048575" man="1"/>
  </colBreaks>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499CA-03A0-43BE-B70B-6A367A4BE544}">
  <sheetPr>
    <tabColor theme="9" tint="0.79998168889431442"/>
  </sheetPr>
  <dimension ref="A1:E45"/>
  <sheetViews>
    <sheetView showGridLines="0" zoomScaleNormal="100" workbookViewId="0">
      <selection activeCell="A18" sqref="A18"/>
    </sheetView>
  </sheetViews>
  <sheetFormatPr defaultRowHeight="15" x14ac:dyDescent="0.25"/>
  <cols>
    <col min="1" max="1" width="44.42578125" style="1" customWidth="1"/>
    <col min="2" max="2" width="25.140625" style="1" customWidth="1"/>
    <col min="3" max="3" width="10.28515625" style="1" customWidth="1"/>
    <col min="4" max="4" width="11.85546875" style="1" customWidth="1"/>
    <col min="5" max="5" width="14.42578125" style="1" customWidth="1"/>
    <col min="6" max="6" width="9.140625" style="1"/>
    <col min="7" max="7" width="24.140625" style="1" customWidth="1"/>
    <col min="8" max="16384" width="9.140625" style="1"/>
  </cols>
  <sheetData>
    <row r="1" spans="1:5" ht="20.25" customHeight="1" x14ac:dyDescent="0.25">
      <c r="A1" s="65" t="s">
        <v>7</v>
      </c>
      <c r="B1" s="66"/>
      <c r="C1" s="66"/>
      <c r="D1" s="66"/>
      <c r="E1" s="67"/>
    </row>
    <row r="2" spans="1:5" ht="16.5" customHeight="1" x14ac:dyDescent="0.25">
      <c r="A2" s="68" t="s">
        <v>53</v>
      </c>
      <c r="B2" s="69"/>
      <c r="C2" s="69"/>
      <c r="D2" s="69"/>
      <c r="E2" s="70"/>
    </row>
    <row r="3" spans="1:5" ht="16.5" customHeight="1" x14ac:dyDescent="0.25">
      <c r="A3" s="68"/>
      <c r="B3" s="69"/>
      <c r="C3" s="69"/>
      <c r="D3" s="69"/>
      <c r="E3" s="70"/>
    </row>
    <row r="4" spans="1:5" ht="16.5" customHeight="1" x14ac:dyDescent="0.25">
      <c r="A4" s="68"/>
      <c r="B4" s="69"/>
      <c r="C4" s="69"/>
      <c r="D4" s="69"/>
      <c r="E4" s="70"/>
    </row>
    <row r="5" spans="1:5" ht="16.5" customHeight="1" x14ac:dyDescent="0.25">
      <c r="A5" s="68"/>
      <c r="B5" s="69"/>
      <c r="C5" s="69"/>
      <c r="D5" s="69"/>
      <c r="E5" s="70"/>
    </row>
    <row r="6" spans="1:5" x14ac:dyDescent="0.25">
      <c r="A6" s="3"/>
      <c r="B6" s="4"/>
      <c r="C6" s="4"/>
      <c r="D6" s="4"/>
      <c r="E6" s="5"/>
    </row>
    <row r="7" spans="1:5" x14ac:dyDescent="0.25">
      <c r="A7"/>
      <c r="B7"/>
      <c r="C7"/>
      <c r="D7"/>
      <c r="E7"/>
    </row>
    <row r="8" spans="1:5" x14ac:dyDescent="0.25">
      <c r="A8" s="6" t="s">
        <v>8</v>
      </c>
      <c r="B8" s="6" t="s">
        <v>9</v>
      </c>
      <c r="C8" s="6" t="s">
        <v>10</v>
      </c>
      <c r="D8" s="6" t="s">
        <v>11</v>
      </c>
      <c r="E8" s="6" t="s">
        <v>12</v>
      </c>
    </row>
    <row r="9" spans="1:5" x14ac:dyDescent="0.25">
      <c r="A9" s="1" t="s">
        <v>44</v>
      </c>
      <c r="B9" s="1" t="s">
        <v>39</v>
      </c>
      <c r="C9" s="10">
        <v>18</v>
      </c>
      <c r="D9" s="10">
        <v>4700</v>
      </c>
      <c r="E9" s="7">
        <f>Kostnadaraaetlun[[#This Row],[Fjöldi]]*Kostnadaraaetlun[[#This Row],[Ein. verð]]</f>
        <v>84600</v>
      </c>
    </row>
    <row r="10" spans="1:5" x14ac:dyDescent="0.25">
      <c r="A10" s="1" t="s">
        <v>45</v>
      </c>
      <c r="B10" s="1" t="s">
        <v>39</v>
      </c>
      <c r="C10" s="10">
        <v>36</v>
      </c>
      <c r="D10" s="10">
        <v>4700</v>
      </c>
      <c r="E10" s="7">
        <f>Kostnadaraaetlun[[#This Row],[Fjöldi]]*Kostnadaraaetlun[[#This Row],[Ein. verð]]</f>
        <v>169200</v>
      </c>
    </row>
    <row r="11" spans="1:5" x14ac:dyDescent="0.25">
      <c r="A11" s="1" t="s">
        <v>46</v>
      </c>
      <c r="B11" s="1" t="s">
        <v>39</v>
      </c>
      <c r="C11" s="10">
        <v>36</v>
      </c>
      <c r="D11" s="10">
        <v>4700</v>
      </c>
      <c r="E11" s="7">
        <f>Kostnadaraaetlun[[#This Row],[Fjöldi]]*Kostnadaraaetlun[[#This Row],[Ein. verð]]</f>
        <v>169200</v>
      </c>
    </row>
    <row r="12" spans="1:5" x14ac:dyDescent="0.25">
      <c r="A12" s="1" t="s">
        <v>47</v>
      </c>
      <c r="B12" s="1" t="s">
        <v>39</v>
      </c>
      <c r="C12" s="10">
        <v>1</v>
      </c>
      <c r="D12" s="10">
        <v>120000</v>
      </c>
      <c r="E12" s="7">
        <f>Kostnadaraaetlun[[#This Row],[Fjöldi]]*Kostnadaraaetlun[[#This Row],[Ein. verð]]</f>
        <v>120000</v>
      </c>
    </row>
    <row r="13" spans="1:5" x14ac:dyDescent="0.25">
      <c r="A13" s="1" t="s">
        <v>48</v>
      </c>
      <c r="B13" s="1" t="s">
        <v>41</v>
      </c>
      <c r="C13" s="10">
        <v>1</v>
      </c>
      <c r="D13" s="10">
        <v>380000</v>
      </c>
      <c r="E13" s="7">
        <f>Kostnadaraaetlun[[#This Row],[Fjöldi]]*Kostnadaraaetlun[[#This Row],[Ein. verð]]</f>
        <v>380000</v>
      </c>
    </row>
    <row r="14" spans="1:5" x14ac:dyDescent="0.25">
      <c r="A14" s="1" t="s">
        <v>49</v>
      </c>
      <c r="B14" s="1" t="s">
        <v>41</v>
      </c>
      <c r="C14" s="10">
        <v>10</v>
      </c>
      <c r="D14" s="10">
        <v>50000</v>
      </c>
      <c r="E14" s="7">
        <f>Kostnadaraaetlun[[#This Row],[Fjöldi]]*Kostnadaraaetlun[[#This Row],[Ein. verð]]</f>
        <v>500000</v>
      </c>
    </row>
    <row r="15" spans="1:5" x14ac:dyDescent="0.25">
      <c r="A15" s="1" t="s">
        <v>50</v>
      </c>
      <c r="B15" s="1" t="s">
        <v>41</v>
      </c>
      <c r="C15" s="10">
        <v>750</v>
      </c>
      <c r="D15" s="10">
        <v>204</v>
      </c>
      <c r="E15" s="7">
        <f>Kostnadaraaetlun[[#This Row],[Fjöldi]]*Kostnadaraaetlun[[#This Row],[Ein. verð]]</f>
        <v>153000</v>
      </c>
    </row>
    <row r="16" spans="1:5" x14ac:dyDescent="0.25">
      <c r="A16" s="1" t="s">
        <v>51</v>
      </c>
      <c r="B16" s="1" t="s">
        <v>41</v>
      </c>
      <c r="C16" s="10">
        <v>10</v>
      </c>
      <c r="D16" s="10">
        <v>35000</v>
      </c>
      <c r="E16" s="7">
        <f>Kostnadaraaetlun[[#This Row],[Fjöldi]]*Kostnadaraaetlun[[#This Row],[Ein. verð]]</f>
        <v>350000</v>
      </c>
    </row>
    <row r="17" spans="1:5" x14ac:dyDescent="0.25">
      <c r="A17" s="1" t="s">
        <v>52</v>
      </c>
      <c r="B17" s="1" t="s">
        <v>42</v>
      </c>
      <c r="C17" s="10">
        <v>16</v>
      </c>
      <c r="D17" s="10">
        <v>4700</v>
      </c>
      <c r="E17" s="7">
        <f>Kostnadaraaetlun[[#This Row],[Fjöldi]]*Kostnadaraaetlun[[#This Row],[Ein. verð]]</f>
        <v>75200</v>
      </c>
    </row>
    <row r="18" spans="1:5" x14ac:dyDescent="0.25">
      <c r="C18" s="10"/>
      <c r="D18" s="10"/>
      <c r="E18" s="7">
        <f>Kostnadaraaetlun[[#This Row],[Fjöldi]]*Kostnadaraaetlun[[#This Row],[Ein. verð]]</f>
        <v>0</v>
      </c>
    </row>
    <row r="19" spans="1:5" x14ac:dyDescent="0.25">
      <c r="C19" s="10"/>
      <c r="D19" s="10"/>
      <c r="E19" s="7">
        <f>Kostnadaraaetlun[[#This Row],[Fjöldi]]*Kostnadaraaetlun[[#This Row],[Ein. verð]]</f>
        <v>0</v>
      </c>
    </row>
    <row r="20" spans="1:5" x14ac:dyDescent="0.25">
      <c r="C20" s="10"/>
      <c r="D20" s="10"/>
      <c r="E20" s="7">
        <f>Kostnadaraaetlun[[#This Row],[Fjöldi]]*Kostnadaraaetlun[[#This Row],[Ein. verð]]</f>
        <v>0</v>
      </c>
    </row>
    <row r="21" spans="1:5" x14ac:dyDescent="0.25">
      <c r="C21" s="10"/>
      <c r="D21" s="10"/>
      <c r="E21" s="7">
        <f>Kostnadaraaetlun[[#This Row],[Fjöldi]]*Kostnadaraaetlun[[#This Row],[Ein. verð]]</f>
        <v>0</v>
      </c>
    </row>
    <row r="22" spans="1:5" x14ac:dyDescent="0.25">
      <c r="C22" s="10"/>
      <c r="D22" s="10"/>
      <c r="E22" s="7">
        <f>Kostnadaraaetlun[[#This Row],[Fjöldi]]*Kostnadaraaetlun[[#This Row],[Ein. verð]]</f>
        <v>0</v>
      </c>
    </row>
    <row r="23" spans="1:5" x14ac:dyDescent="0.25">
      <c r="C23" s="10"/>
      <c r="D23" s="10"/>
      <c r="E23" s="7">
        <f>Kostnadaraaetlun[[#This Row],[Fjöldi]]*Kostnadaraaetlun[[#This Row],[Ein. verð]]</f>
        <v>0</v>
      </c>
    </row>
    <row r="24" spans="1:5" x14ac:dyDescent="0.25">
      <c r="C24" s="10"/>
      <c r="D24" s="10"/>
      <c r="E24" s="7">
        <f>Kostnadaraaetlun[[#This Row],[Fjöldi]]*Kostnadaraaetlun[[#This Row],[Ein. verð]]</f>
        <v>0</v>
      </c>
    </row>
    <row r="25" spans="1:5" x14ac:dyDescent="0.25">
      <c r="C25" s="10"/>
      <c r="D25" s="10"/>
      <c r="E25" s="7">
        <f>Kostnadaraaetlun[[#This Row],[Fjöldi]]*Kostnadaraaetlun[[#This Row],[Ein. verð]]</f>
        <v>0</v>
      </c>
    </row>
    <row r="26" spans="1:5" x14ac:dyDescent="0.25">
      <c r="C26" s="10"/>
      <c r="D26" s="10"/>
      <c r="E26" s="7">
        <f>Kostnadaraaetlun[[#This Row],[Fjöldi]]*Kostnadaraaetlun[[#This Row],[Ein. verð]]</f>
        <v>0</v>
      </c>
    </row>
    <row r="27" spans="1:5" x14ac:dyDescent="0.25">
      <c r="C27" s="10"/>
      <c r="D27" s="10"/>
      <c r="E27" s="7">
        <f>Kostnadaraaetlun[[#This Row],[Fjöldi]]*Kostnadaraaetlun[[#This Row],[Ein. verð]]</f>
        <v>0</v>
      </c>
    </row>
    <row r="28" spans="1:5" x14ac:dyDescent="0.25">
      <c r="C28" s="10"/>
      <c r="D28" s="10"/>
      <c r="E28" s="7">
        <f>Kostnadaraaetlun[[#This Row],[Fjöldi]]*Kostnadaraaetlun[[#This Row],[Ein. verð]]</f>
        <v>0</v>
      </c>
    </row>
    <row r="29" spans="1:5" x14ac:dyDescent="0.25">
      <c r="C29" s="10"/>
      <c r="D29" s="10"/>
      <c r="E29" s="7">
        <f>Kostnadaraaetlun[[#This Row],[Fjöldi]]*Kostnadaraaetlun[[#This Row],[Ein. verð]]</f>
        <v>0</v>
      </c>
    </row>
    <row r="30" spans="1:5" x14ac:dyDescent="0.25">
      <c r="C30" s="10"/>
      <c r="D30" s="10"/>
      <c r="E30" s="7">
        <f>Kostnadaraaetlun[[#This Row],[Fjöldi]]*Kostnadaraaetlun[[#This Row],[Ein. verð]]</f>
        <v>0</v>
      </c>
    </row>
    <row r="31" spans="1:5" x14ac:dyDescent="0.25">
      <c r="C31" s="10"/>
      <c r="D31" s="10"/>
      <c r="E31" s="7">
        <f>Kostnadaraaetlun[[#This Row],[Fjöldi]]*Kostnadaraaetlun[[#This Row],[Ein. verð]]</f>
        <v>0</v>
      </c>
    </row>
    <row r="32" spans="1:5" x14ac:dyDescent="0.25">
      <c r="C32" s="10"/>
      <c r="D32" s="10"/>
      <c r="E32" s="7">
        <f>Kostnadaraaetlun[[#This Row],[Fjöldi]]*Kostnadaraaetlun[[#This Row],[Ein. verð]]</f>
        <v>0</v>
      </c>
    </row>
    <row r="33" spans="1:5" x14ac:dyDescent="0.25">
      <c r="C33" s="10"/>
      <c r="D33" s="10"/>
      <c r="E33" s="7">
        <f>Kostnadaraaetlun[[#This Row],[Fjöldi]]*Kostnadaraaetlun[[#This Row],[Ein. verð]]</f>
        <v>0</v>
      </c>
    </row>
    <row r="34" spans="1:5" x14ac:dyDescent="0.25">
      <c r="C34" s="10"/>
      <c r="D34" s="10"/>
      <c r="E34" s="7">
        <f>Kostnadaraaetlun[[#This Row],[Fjöldi]]*Kostnadaraaetlun[[#This Row],[Ein. verð]]</f>
        <v>0</v>
      </c>
    </row>
    <row r="35" spans="1:5" x14ac:dyDescent="0.25">
      <c r="C35" s="10"/>
      <c r="D35" s="10"/>
      <c r="E35" s="7">
        <f>Kostnadaraaetlun[[#This Row],[Fjöldi]]*Kostnadaraaetlun[[#This Row],[Ein. verð]]</f>
        <v>0</v>
      </c>
    </row>
    <row r="36" spans="1:5" x14ac:dyDescent="0.25">
      <c r="C36" s="10"/>
      <c r="D36" s="10"/>
      <c r="E36" s="7">
        <f>Kostnadaraaetlun[[#This Row],[Fjöldi]]*Kostnadaraaetlun[[#This Row],[Ein. verð]]</f>
        <v>0</v>
      </c>
    </row>
    <row r="37" spans="1:5" x14ac:dyDescent="0.25">
      <c r="C37" s="10"/>
      <c r="D37" s="10"/>
      <c r="E37" s="7">
        <f>Kostnadaraaetlun[[#This Row],[Fjöldi]]*Kostnadaraaetlun[[#This Row],[Ein. verð]]</f>
        <v>0</v>
      </c>
    </row>
    <row r="38" spans="1:5" x14ac:dyDescent="0.25">
      <c r="C38" s="10"/>
      <c r="D38" s="10"/>
      <c r="E38" s="7">
        <f>Kostnadaraaetlun[[#This Row],[Fjöldi]]*Kostnadaraaetlun[[#This Row],[Ein. verð]]</f>
        <v>0</v>
      </c>
    </row>
    <row r="39" spans="1:5" x14ac:dyDescent="0.25">
      <c r="C39" s="10"/>
      <c r="D39" s="10"/>
      <c r="E39" s="7">
        <f>Kostnadaraaetlun[[#This Row],[Fjöldi]]*Kostnadaraaetlun[[#This Row],[Ein. verð]]</f>
        <v>0</v>
      </c>
    </row>
    <row r="40" spans="1:5" x14ac:dyDescent="0.25">
      <c r="C40" s="10"/>
      <c r="D40" s="10"/>
      <c r="E40" s="7">
        <f>Kostnadaraaetlun[[#This Row],[Fjöldi]]*Kostnadaraaetlun[[#This Row],[Ein. verð]]</f>
        <v>0</v>
      </c>
    </row>
    <row r="41" spans="1:5" x14ac:dyDescent="0.25">
      <c r="C41" s="10"/>
      <c r="D41" s="10"/>
      <c r="E41" s="7">
        <f>Kostnadaraaetlun[[#This Row],[Fjöldi]]*Kostnadaraaetlun[[#This Row],[Ein. verð]]</f>
        <v>0</v>
      </c>
    </row>
    <row r="42" spans="1:5" x14ac:dyDescent="0.25">
      <c r="C42" s="10"/>
      <c r="D42" s="10"/>
      <c r="E42" s="7">
        <f>Kostnadaraaetlun[[#This Row],[Fjöldi]]*Kostnadaraaetlun[[#This Row],[Ein. verð]]</f>
        <v>0</v>
      </c>
    </row>
    <row r="43" spans="1:5" x14ac:dyDescent="0.25">
      <c r="C43" s="10"/>
      <c r="D43" s="10"/>
      <c r="E43" s="7">
        <f>Kostnadaraaetlun[[#This Row],[Fjöldi]]*Kostnadaraaetlun[[#This Row],[Ein. verð]]</f>
        <v>0</v>
      </c>
    </row>
    <row r="44" spans="1:5" x14ac:dyDescent="0.25">
      <c r="C44" s="10"/>
      <c r="D44" s="10"/>
      <c r="E44" s="7">
        <f>Kostnadaraaetlun[[#This Row],[Fjöldi]]*Kostnadaraaetlun[[#This Row],[Ein. verð]]</f>
        <v>0</v>
      </c>
    </row>
    <row r="45" spans="1:5" x14ac:dyDescent="0.25">
      <c r="A45" s="8" t="s">
        <v>13</v>
      </c>
      <c r="B45" s="8"/>
      <c r="C45" s="9"/>
      <c r="D45" s="9"/>
      <c r="E45" s="9">
        <f>SUBTOTAL(109,Kostnadaraaetlun[Samtals])</f>
        <v>2001200</v>
      </c>
    </row>
  </sheetData>
  <sheetProtection sheet="1" objects="1" scenarios="1" insertRows="0" deleteRows="0" sort="0" autoFilter="0"/>
  <mergeCells count="2">
    <mergeCell ref="A1:E1"/>
    <mergeCell ref="A2:E5"/>
  </mergeCells>
  <phoneticPr fontId="5" type="noConversion"/>
  <dataValidations disablePrompts="1" count="1">
    <dataValidation type="list" allowBlank="1" showInputMessage="1" showErrorMessage="1" promptTitle="Verkþáttur" prompt="Veljið hér úr skilgreindum verkþáttum" sqref="B9:B44" xr:uid="{552B22A6-DC79-439E-A883-F0B9E590ED77}">
      <formula1>Verkthattur</formula1>
    </dataValidation>
  </dataValidations>
  <pageMargins left="0.7" right="0.7" top="0.75" bottom="0.75" header="0.3" footer="0.3"/>
  <pageSetup paperSize="9" scale="75" orientation="portrait" horizontalDpi="0" verticalDpi="0" r:id="rId1"/>
  <headerFooter>
    <oddHeader>&amp;L&amp;"-,Bold"SÓKNARÁÆTLUN&amp;"-,Regular"
NORÐURLANDS EYSTRA&amp;C
&amp;"-,Bold"&amp;16Kostnaðaráætlun&amp;R
Fylgiskjal með umsókn</oddHeader>
    <oddFooter>&amp;C&amp;F</oddFooter>
  </headerFooter>
  <colBreaks count="1" manualBreakCount="1">
    <brk id="5" max="1048575" man="1"/>
  </colBreaks>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F18136-499B-405F-BD3F-EA59878A90D6}">
  <sheetPr>
    <tabColor theme="5" tint="0.79998168889431442"/>
  </sheetPr>
  <dimension ref="A1:F21"/>
  <sheetViews>
    <sheetView showGridLines="0" zoomScaleNormal="100" workbookViewId="0">
      <selection activeCell="A14" sqref="A14"/>
    </sheetView>
  </sheetViews>
  <sheetFormatPr defaultRowHeight="15" x14ac:dyDescent="0.25"/>
  <cols>
    <col min="1" max="1" width="58.7109375" style="1" customWidth="1"/>
    <col min="2" max="2" width="14" style="1" customWidth="1"/>
    <col min="3" max="3" width="14.5703125" style="1" customWidth="1"/>
    <col min="4" max="4" width="9.140625" style="1"/>
    <col min="5" max="5" width="47.28515625" style="1" customWidth="1"/>
    <col min="6" max="6" width="20.140625" style="1" customWidth="1"/>
    <col min="7" max="16384" width="9.140625" style="1"/>
  </cols>
  <sheetData>
    <row r="1" spans="1:6" ht="15.75" x14ac:dyDescent="0.25">
      <c r="A1" s="71" t="s">
        <v>14</v>
      </c>
      <c r="B1" s="72"/>
      <c r="C1" s="73"/>
    </row>
    <row r="2" spans="1:6" ht="15" customHeight="1" x14ac:dyDescent="0.25">
      <c r="A2" s="76" t="s">
        <v>32</v>
      </c>
      <c r="B2" s="77"/>
      <c r="C2" s="78"/>
      <c r="E2" s="74" t="s">
        <v>23</v>
      </c>
      <c r="F2" s="75"/>
    </row>
    <row r="3" spans="1:6" x14ac:dyDescent="0.25">
      <c r="A3" s="76"/>
      <c r="B3" s="77"/>
      <c r="C3" s="78"/>
      <c r="E3" s="19" t="s">
        <v>13</v>
      </c>
      <c r="F3" s="20">
        <f>ROUND(Kostnadaraaetlun[[#Totals],[Samtals]],0)</f>
        <v>2001200</v>
      </c>
    </row>
    <row r="4" spans="1:6" x14ac:dyDescent="0.25">
      <c r="A4" s="76"/>
      <c r="B4" s="77"/>
      <c r="C4" s="78"/>
      <c r="E4" s="21" t="s">
        <v>15</v>
      </c>
      <c r="F4" s="22">
        <f>ROUND(Fjármögnun[[#Totals],[Upphæð]],0)</f>
        <v>2001200</v>
      </c>
    </row>
    <row r="5" spans="1:6" x14ac:dyDescent="0.25">
      <c r="A5" s="76"/>
      <c r="B5" s="77"/>
      <c r="C5" s="78"/>
      <c r="E5" s="23" t="s">
        <v>16</v>
      </c>
      <c r="F5" s="24">
        <f>F4-F3</f>
        <v>0</v>
      </c>
    </row>
    <row r="6" spans="1:6" x14ac:dyDescent="0.25">
      <c r="A6" s="37" t="s">
        <v>17</v>
      </c>
      <c r="B6" s="36">
        <f>Kostnadaraaetlun[[#Totals],[Samtals]]/2</f>
        <v>1000600</v>
      </c>
      <c r="C6" s="17"/>
      <c r="E6"/>
      <c r="F6"/>
    </row>
    <row r="7" spans="1:6" x14ac:dyDescent="0.25">
      <c r="A7"/>
      <c r="B7"/>
      <c r="C7"/>
      <c r="E7" s="79" t="str">
        <f>IF(Mismunur=0,"Verkefnið er fullfjármagnað",IF(Mismunur&lt;0,"Bæta þarf við fjármögnun og/eða lækka kostnað","Verkefnið er umfram fjármagnað og ekki þörf á umbeðinni styrkupphæð!"))</f>
        <v>Verkefnið er fullfjármagnað</v>
      </c>
      <c r="F7" s="80"/>
    </row>
    <row r="8" spans="1:6" x14ac:dyDescent="0.25">
      <c r="A8" s="18" t="s">
        <v>14</v>
      </c>
      <c r="B8" s="18" t="s">
        <v>18</v>
      </c>
      <c r="C8" s="18" t="s">
        <v>19</v>
      </c>
    </row>
    <row r="9" spans="1:6" x14ac:dyDescent="0.25">
      <c r="A9" s="11" t="s">
        <v>20</v>
      </c>
      <c r="B9" s="12">
        <v>1000000</v>
      </c>
      <c r="C9" s="14">
        <f>IF(ISNUMBER(Fjármögnun[[#This Row],[Upphæð]]),Fjármögnun[[#This Row],[Upphæð]]/Kostnadaraaetlun[[#Totals],[Samtals]],"")</f>
        <v>0.49970017989206478</v>
      </c>
    </row>
    <row r="10" spans="1:6" x14ac:dyDescent="0.25">
      <c r="A10" s="1" t="s">
        <v>54</v>
      </c>
      <c r="B10" s="13">
        <v>100000</v>
      </c>
      <c r="C10" s="14">
        <f>IF(ISNUMBER(Fjármögnun[[#This Row],[Upphæð]]),Fjármögnun[[#This Row],[Upphæð]]/Kostnadaraaetlun[[#Totals],[Samtals]],"")</f>
        <v>4.9970017989206479E-2</v>
      </c>
    </row>
    <row r="11" spans="1:6" x14ac:dyDescent="0.25">
      <c r="A11" s="1" t="s">
        <v>55</v>
      </c>
      <c r="B11" s="13">
        <v>300000</v>
      </c>
      <c r="C11" s="14">
        <f>IF(ISNUMBER(Fjármögnun[[#This Row],[Upphæð]]),Fjármögnun[[#This Row],[Upphæð]]/Kostnadaraaetlun[[#Totals],[Samtals]],"")</f>
        <v>0.14991005396761942</v>
      </c>
    </row>
    <row r="12" spans="1:6" x14ac:dyDescent="0.25">
      <c r="A12" s="1" t="s">
        <v>56</v>
      </c>
      <c r="B12" s="13">
        <v>498200</v>
      </c>
      <c r="C12" s="14">
        <f>IF(ISNUMBER(Fjármögnun[[#This Row],[Upphæð]]),Fjármögnun[[#This Row],[Upphæð]]/Kostnadaraaetlun[[#Totals],[Samtals]],"")</f>
        <v>0.24895062962222667</v>
      </c>
    </row>
    <row r="13" spans="1:6" x14ac:dyDescent="0.25">
      <c r="A13" s="38" t="s">
        <v>57</v>
      </c>
      <c r="B13" s="13">
        <v>103000</v>
      </c>
      <c r="C13" s="14">
        <f>IF(ISNUMBER(Fjármögnun[[#This Row],[Upphæð]]),Fjármögnun[[#This Row],[Upphæð]]/Kostnadaraaetlun[[#Totals],[Samtals]],"")</f>
        <v>5.1469118528882668E-2</v>
      </c>
    </row>
    <row r="14" spans="1:6" x14ac:dyDescent="0.25">
      <c r="A14" s="39"/>
      <c r="B14" s="40"/>
      <c r="C14" s="14" t="str">
        <f>IF(ISNUMBER(Fjármögnun[[#This Row],[Upphæð]]),Fjármögnun[[#This Row],[Upphæð]]/Kostnadaraaetlun[[#Totals],[Samtals]],"")</f>
        <v/>
      </c>
    </row>
    <row r="15" spans="1:6" x14ac:dyDescent="0.25">
      <c r="B15" s="13"/>
      <c r="C15" s="14" t="str">
        <f>IF(ISNUMBER(Fjármögnun[[#This Row],[Upphæð]]),Fjármögnun[[#This Row],[Upphæð]]/Kostnadaraaetlun[[#Totals],[Samtals]],"")</f>
        <v/>
      </c>
    </row>
    <row r="16" spans="1:6" x14ac:dyDescent="0.25">
      <c r="B16" s="13"/>
      <c r="C16" s="14" t="str">
        <f>IF(ISNUMBER(Fjármögnun[[#This Row],[Upphæð]]),Fjármögnun[[#This Row],[Upphæð]]/Kostnadaraaetlun[[#Totals],[Samtals]],"")</f>
        <v/>
      </c>
    </row>
    <row r="17" spans="1:3" x14ac:dyDescent="0.25">
      <c r="B17" s="13"/>
      <c r="C17" s="14" t="str">
        <f>IF(ISNUMBER(Fjármögnun[[#This Row],[Upphæð]]),Fjármögnun[[#This Row],[Upphæð]]/Kostnadaraaetlun[[#Totals],[Samtals]],"")</f>
        <v/>
      </c>
    </row>
    <row r="18" spans="1:3" x14ac:dyDescent="0.25">
      <c r="B18" s="13"/>
      <c r="C18" s="14" t="str">
        <f>IF(ISNUMBER(Fjármögnun[[#This Row],[Upphæð]]),Fjármögnun[[#This Row],[Upphæð]]/Kostnadaraaetlun[[#Totals],[Samtals]],"")</f>
        <v/>
      </c>
    </row>
    <row r="19" spans="1:3" x14ac:dyDescent="0.25">
      <c r="B19" s="13"/>
      <c r="C19" s="14" t="str">
        <f>IF(ISNUMBER(Fjármögnun[[#This Row],[Upphæð]]),Fjármögnun[[#This Row],[Upphæð]]/Kostnadaraaetlun[[#Totals],[Samtals]],"")</f>
        <v/>
      </c>
    </row>
    <row r="20" spans="1:3" x14ac:dyDescent="0.25">
      <c r="B20" s="13"/>
      <c r="C20" s="14" t="str">
        <f>IF(ISNUMBER(Fjármögnun[[#This Row],[Upphæð]]),Fjármögnun[[#This Row],[Upphæð]]/Kostnadaraaetlun[[#Totals],[Samtals]],"")</f>
        <v/>
      </c>
    </row>
    <row r="21" spans="1:3" x14ac:dyDescent="0.25">
      <c r="A21" s="8" t="s">
        <v>21</v>
      </c>
      <c r="B21" s="15">
        <f>SUBTOTAL(109,Fjármögnun[Upphæð])</f>
        <v>2001200</v>
      </c>
      <c r="C21" s="16">
        <f>SUBTOTAL(109,Fjármögnun[% af kostn.])</f>
        <v>1</v>
      </c>
    </row>
  </sheetData>
  <sheetProtection sheet="1" insertRows="0" deleteRows="0" sort="0" autoFilter="0"/>
  <mergeCells count="4">
    <mergeCell ref="A1:C1"/>
    <mergeCell ref="E2:F2"/>
    <mergeCell ref="A2:C5"/>
    <mergeCell ref="E7:F7"/>
  </mergeCells>
  <conditionalFormatting sqref="E7">
    <cfRule type="expression" dxfId="1" priority="1">
      <formula>Mismunur&lt;&gt;0</formula>
    </cfRule>
    <cfRule type="expression" dxfId="0" priority="2">
      <formula>Mismunur=0</formula>
    </cfRule>
  </conditionalFormatting>
  <pageMargins left="0.7" right="0.7" top="0.75" bottom="0.75" header="0.3" footer="0.3"/>
  <pageSetup paperSize="9" orientation="portrait" horizontalDpi="360" verticalDpi="360" r:id="rId1"/>
  <headerFooter>
    <oddHeader>&amp;L&amp;"-,Bold"SÓKNARÁÆTLUN&amp;"-,Regular"
NORÐURLANDS EYSTRA&amp;C&amp;"-,Bold"&amp;16Fjármögnun&amp;RFylgiskjal með umsókn</oddHeader>
    <oddFooter>&amp;C&amp;F</oddFooter>
  </headerFooter>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1B9F03-3E9F-463F-834F-C133680BE79F}">
  <sheetPr>
    <tabColor theme="7" tint="0.79998168889431442"/>
  </sheetPr>
  <dimension ref="A1:I42"/>
  <sheetViews>
    <sheetView showGridLines="0" zoomScaleNormal="100" workbookViewId="0">
      <selection activeCell="A8" sqref="A8"/>
    </sheetView>
  </sheetViews>
  <sheetFormatPr defaultRowHeight="15" x14ac:dyDescent="0.25"/>
  <cols>
    <col min="1" max="1" width="44.42578125" style="1" customWidth="1"/>
    <col min="2" max="2" width="23" style="1" customWidth="1"/>
    <col min="3" max="3" width="11" style="1" customWidth="1"/>
    <col min="4" max="4" width="16.140625" style="1" customWidth="1"/>
    <col min="5" max="5" width="14" style="1" customWidth="1"/>
    <col min="6" max="6" width="9.140625" style="1"/>
    <col min="7" max="7" width="42.85546875" style="1" bestFit="1" customWidth="1"/>
    <col min="8" max="8" width="13.42578125" style="1" customWidth="1"/>
    <col min="9" max="9" width="12.7109375" style="1" customWidth="1"/>
    <col min="10" max="16384" width="9.140625" style="1"/>
  </cols>
  <sheetData>
    <row r="1" spans="1:9" ht="16.5" thickBot="1" x14ac:dyDescent="0.3">
      <c r="A1" s="81" t="s">
        <v>28</v>
      </c>
      <c r="B1" s="82"/>
      <c r="C1" s="82"/>
      <c r="D1" s="82"/>
      <c r="E1" s="83"/>
      <c r="G1" s="44" t="s">
        <v>34</v>
      </c>
      <c r="H1" s="44" t="s">
        <v>18</v>
      </c>
      <c r="I1" s="44" t="s">
        <v>19</v>
      </c>
    </row>
    <row r="2" spans="1:9" ht="15" customHeight="1" x14ac:dyDescent="0.25">
      <c r="A2" s="84" t="s">
        <v>35</v>
      </c>
      <c r="B2" s="85"/>
      <c r="C2" s="85"/>
      <c r="D2" s="85"/>
      <c r="E2" s="86"/>
      <c r="G2" s="45" t="s">
        <v>36</v>
      </c>
      <c r="H2" s="46"/>
      <c r="I2" s="14" t="str">
        <f>IF(OR(Fjármögnun_staðfest[[#This Row],[Upphæð]]=0,Kostnaðarbókhald[[#Totals],[Samtals]]=0),"",Fjármögnun_staðfest[[#This Row],[Upphæð]]/Kostnaðarbókhald[[#Totals],[Samtals]])</f>
        <v/>
      </c>
    </row>
    <row r="3" spans="1:9" ht="15" customHeight="1" x14ac:dyDescent="0.25">
      <c r="A3" s="84"/>
      <c r="B3" s="85"/>
      <c r="C3" s="85"/>
      <c r="D3" s="85"/>
      <c r="E3" s="86"/>
      <c r="H3" s="13"/>
      <c r="I3" s="14" t="str">
        <f>IF(OR(Fjármögnun_staðfest[[#This Row],[Upphæð]]=0,Kostnaðarbókhald[[#Totals],[Samtals]]=0),"",Fjármögnun_staðfest[[#This Row],[Upphæð]]/Kostnaðarbókhald[[#Totals],[Samtals]])</f>
        <v/>
      </c>
    </row>
    <row r="4" spans="1:9" ht="15" customHeight="1" x14ac:dyDescent="0.25">
      <c r="A4" s="84"/>
      <c r="B4" s="85"/>
      <c r="C4" s="85"/>
      <c r="D4" s="85"/>
      <c r="E4" s="86"/>
      <c r="G4" s="47"/>
      <c r="H4" s="48"/>
      <c r="I4" s="14" t="str">
        <f>IF(OR(Fjármögnun_staðfest[[#This Row],[Upphæð]]=0,Kostnaðarbókhald[[#Totals],[Samtals]]=0),"",Fjármögnun_staðfest[[#This Row],[Upphæð]]/Kostnaðarbókhald[[#Totals],[Samtals]])</f>
        <v/>
      </c>
    </row>
    <row r="5" spans="1:9" x14ac:dyDescent="0.25">
      <c r="A5" s="26"/>
      <c r="B5" s="27"/>
      <c r="C5" s="27"/>
      <c r="D5" s="27"/>
      <c r="E5" s="28"/>
      <c r="H5" s="13"/>
      <c r="I5" s="14" t="str">
        <f>IF(OR(Fjármögnun_staðfest[[#This Row],[Upphæð]]=0,Kostnaðarbókhald[[#Totals],[Samtals]]=0),"",Fjármögnun_staðfest[[#This Row],[Upphæð]]/Kostnaðarbókhald[[#Totals],[Samtals]])</f>
        <v/>
      </c>
    </row>
    <row r="6" spans="1:9" x14ac:dyDescent="0.25">
      <c r="A6"/>
      <c r="B6"/>
      <c r="C6"/>
      <c r="D6"/>
      <c r="E6"/>
      <c r="G6" s="49"/>
      <c r="H6" s="48"/>
      <c r="I6" s="14" t="str">
        <f>IF(OR(Fjármögnun_staðfest[[#This Row],[Upphæð]]=0,Kostnaðarbókhald[[#Totals],[Samtals]]=0),"",Fjármögnun_staðfest[[#This Row],[Upphæð]]/Kostnaðarbókhald[[#Totals],[Samtals]])</f>
        <v/>
      </c>
    </row>
    <row r="7" spans="1:9" x14ac:dyDescent="0.25">
      <c r="A7" s="25" t="s">
        <v>8</v>
      </c>
      <c r="B7" s="25" t="s">
        <v>9</v>
      </c>
      <c r="C7" s="25" t="s">
        <v>10</v>
      </c>
      <c r="D7" s="25" t="s">
        <v>11</v>
      </c>
      <c r="E7" s="25" t="s">
        <v>12</v>
      </c>
      <c r="G7" t="s">
        <v>12</v>
      </c>
      <c r="H7" s="50">
        <f>SUBTOTAL(109,Fjármögnun_staðfest[Upphæð])</f>
        <v>0</v>
      </c>
      <c r="I7" s="51">
        <f>SUBTOTAL(109,Fjármögnun_staðfest[% af kostn.])</f>
        <v>0</v>
      </c>
    </row>
    <row r="8" spans="1:9" x14ac:dyDescent="0.25">
      <c r="C8" s="10"/>
      <c r="D8" s="10"/>
      <c r="E8" s="7">
        <f>Kostnaðarbókhald[[#This Row],[Fjöldi]]*Kostnaðarbókhald[[#This Row],[Ein. verð]]</f>
        <v>0</v>
      </c>
    </row>
    <row r="9" spans="1:9" x14ac:dyDescent="0.25">
      <c r="C9" s="10"/>
      <c r="D9" s="10"/>
      <c r="E9" s="7">
        <f>Kostnaðarbókhald[[#This Row],[Fjöldi]]*Kostnaðarbókhald[[#This Row],[Ein. verð]]</f>
        <v>0</v>
      </c>
    </row>
    <row r="10" spans="1:9" x14ac:dyDescent="0.25">
      <c r="C10" s="10"/>
      <c r="D10" s="10"/>
      <c r="E10" s="7">
        <f>Kostnaðarbókhald[[#This Row],[Fjöldi]]*Kostnaðarbókhald[[#This Row],[Ein. verð]]</f>
        <v>0</v>
      </c>
    </row>
    <row r="11" spans="1:9" x14ac:dyDescent="0.25">
      <c r="C11" s="10"/>
      <c r="D11" s="10"/>
      <c r="E11" s="7">
        <f>Kostnaðarbókhald[[#This Row],[Fjöldi]]*Kostnaðarbókhald[[#This Row],[Ein. verð]]</f>
        <v>0</v>
      </c>
    </row>
    <row r="12" spans="1:9" x14ac:dyDescent="0.25">
      <c r="C12" s="10"/>
      <c r="D12" s="10"/>
      <c r="E12" s="7">
        <f>Kostnaðarbókhald[[#This Row],[Fjöldi]]*Kostnaðarbókhald[[#This Row],[Ein. verð]]</f>
        <v>0</v>
      </c>
    </row>
    <row r="13" spans="1:9" x14ac:dyDescent="0.25">
      <c r="C13" s="10"/>
      <c r="D13" s="10"/>
      <c r="E13" s="7">
        <f>Kostnaðarbókhald[[#This Row],[Fjöldi]]*Kostnaðarbókhald[[#This Row],[Ein. verð]]</f>
        <v>0</v>
      </c>
    </row>
    <row r="14" spans="1:9" x14ac:dyDescent="0.25">
      <c r="C14" s="10"/>
      <c r="D14" s="10"/>
      <c r="E14" s="7">
        <f>Kostnaðarbókhald[[#This Row],[Fjöldi]]*Kostnaðarbókhald[[#This Row],[Ein. verð]]</f>
        <v>0</v>
      </c>
    </row>
    <row r="15" spans="1:9" x14ac:dyDescent="0.25">
      <c r="C15" s="10"/>
      <c r="D15" s="10"/>
      <c r="E15" s="7">
        <f>Kostnaðarbókhald[[#This Row],[Fjöldi]]*Kostnaðarbókhald[[#This Row],[Ein. verð]]</f>
        <v>0</v>
      </c>
    </row>
    <row r="16" spans="1:9" x14ac:dyDescent="0.25">
      <c r="C16" s="10"/>
      <c r="D16" s="10"/>
      <c r="E16" s="7">
        <f>Kostnaðarbókhald[[#This Row],[Fjöldi]]*Kostnaðarbókhald[[#This Row],[Ein. verð]]</f>
        <v>0</v>
      </c>
    </row>
    <row r="17" spans="3:5" x14ac:dyDescent="0.25">
      <c r="C17" s="10"/>
      <c r="D17" s="10"/>
      <c r="E17" s="7">
        <f>Kostnaðarbókhald[[#This Row],[Fjöldi]]*Kostnaðarbókhald[[#This Row],[Ein. verð]]</f>
        <v>0</v>
      </c>
    </row>
    <row r="18" spans="3:5" x14ac:dyDescent="0.25">
      <c r="C18" s="10"/>
      <c r="D18" s="10"/>
      <c r="E18" s="7">
        <f>Kostnaðarbókhald[[#This Row],[Fjöldi]]*Kostnaðarbókhald[[#This Row],[Ein. verð]]</f>
        <v>0</v>
      </c>
    </row>
    <row r="19" spans="3:5" x14ac:dyDescent="0.25">
      <c r="C19" s="10"/>
      <c r="D19" s="10"/>
      <c r="E19" s="7">
        <f>Kostnaðarbókhald[[#This Row],[Fjöldi]]*Kostnaðarbókhald[[#This Row],[Ein. verð]]</f>
        <v>0</v>
      </c>
    </row>
    <row r="20" spans="3:5" x14ac:dyDescent="0.25">
      <c r="C20" s="10"/>
      <c r="D20" s="10"/>
      <c r="E20" s="7">
        <f>Kostnaðarbókhald[[#This Row],[Fjöldi]]*Kostnaðarbókhald[[#This Row],[Ein. verð]]</f>
        <v>0</v>
      </c>
    </row>
    <row r="21" spans="3:5" x14ac:dyDescent="0.25">
      <c r="C21" s="10"/>
      <c r="D21" s="10"/>
      <c r="E21" s="7">
        <f>Kostnaðarbókhald[[#This Row],[Fjöldi]]*Kostnaðarbókhald[[#This Row],[Ein. verð]]</f>
        <v>0</v>
      </c>
    </row>
    <row r="22" spans="3:5" x14ac:dyDescent="0.25">
      <c r="C22" s="10"/>
      <c r="D22" s="10"/>
      <c r="E22" s="7">
        <f>Kostnaðarbókhald[[#This Row],[Fjöldi]]*Kostnaðarbókhald[[#This Row],[Ein. verð]]</f>
        <v>0</v>
      </c>
    </row>
    <row r="23" spans="3:5" x14ac:dyDescent="0.25">
      <c r="C23" s="10"/>
      <c r="D23" s="10"/>
      <c r="E23" s="7">
        <f>Kostnaðarbókhald[[#This Row],[Fjöldi]]*Kostnaðarbókhald[[#This Row],[Ein. verð]]</f>
        <v>0</v>
      </c>
    </row>
    <row r="24" spans="3:5" x14ac:dyDescent="0.25">
      <c r="C24" s="10"/>
      <c r="D24" s="10"/>
      <c r="E24" s="7">
        <f>Kostnaðarbókhald[[#This Row],[Fjöldi]]*Kostnaðarbókhald[[#This Row],[Ein. verð]]</f>
        <v>0</v>
      </c>
    </row>
    <row r="25" spans="3:5" x14ac:dyDescent="0.25">
      <c r="C25" s="10"/>
      <c r="D25" s="10"/>
      <c r="E25" s="7">
        <f>Kostnaðarbókhald[[#This Row],[Fjöldi]]*Kostnaðarbókhald[[#This Row],[Ein. verð]]</f>
        <v>0</v>
      </c>
    </row>
    <row r="26" spans="3:5" x14ac:dyDescent="0.25">
      <c r="C26" s="10"/>
      <c r="D26" s="10"/>
      <c r="E26" s="7">
        <f>Kostnaðarbókhald[[#This Row],[Fjöldi]]*Kostnaðarbókhald[[#This Row],[Ein. verð]]</f>
        <v>0</v>
      </c>
    </row>
    <row r="27" spans="3:5" x14ac:dyDescent="0.25">
      <c r="C27" s="10"/>
      <c r="D27" s="10"/>
      <c r="E27" s="7">
        <f>Kostnaðarbókhald[[#This Row],[Fjöldi]]*Kostnaðarbókhald[[#This Row],[Ein. verð]]</f>
        <v>0</v>
      </c>
    </row>
    <row r="28" spans="3:5" x14ac:dyDescent="0.25">
      <c r="C28" s="10"/>
      <c r="D28" s="10"/>
      <c r="E28" s="7">
        <f>Kostnaðarbókhald[[#This Row],[Fjöldi]]*Kostnaðarbókhald[[#This Row],[Ein. verð]]</f>
        <v>0</v>
      </c>
    </row>
    <row r="29" spans="3:5" x14ac:dyDescent="0.25">
      <c r="C29" s="10"/>
      <c r="D29" s="10"/>
      <c r="E29" s="7">
        <f>Kostnaðarbókhald[[#This Row],[Fjöldi]]*Kostnaðarbókhald[[#This Row],[Ein. verð]]</f>
        <v>0</v>
      </c>
    </row>
    <row r="30" spans="3:5" x14ac:dyDescent="0.25">
      <c r="C30" s="10"/>
      <c r="D30" s="10"/>
      <c r="E30" s="7">
        <f>Kostnaðarbókhald[[#This Row],[Fjöldi]]*Kostnaðarbókhald[[#This Row],[Ein. verð]]</f>
        <v>0</v>
      </c>
    </row>
    <row r="31" spans="3:5" x14ac:dyDescent="0.25">
      <c r="C31" s="10"/>
      <c r="D31" s="10"/>
      <c r="E31" s="7">
        <f>Kostnaðarbókhald[[#This Row],[Fjöldi]]*Kostnaðarbókhald[[#This Row],[Ein. verð]]</f>
        <v>0</v>
      </c>
    </row>
    <row r="32" spans="3:5" x14ac:dyDescent="0.25">
      <c r="C32" s="10"/>
      <c r="D32" s="10"/>
      <c r="E32" s="7">
        <f>Kostnaðarbókhald[[#This Row],[Fjöldi]]*Kostnaðarbókhald[[#This Row],[Ein. verð]]</f>
        <v>0</v>
      </c>
    </row>
    <row r="33" spans="1:5" x14ac:dyDescent="0.25">
      <c r="C33" s="10"/>
      <c r="D33" s="10"/>
      <c r="E33" s="7">
        <f>Kostnaðarbókhald[[#This Row],[Fjöldi]]*Kostnaðarbókhald[[#This Row],[Ein. verð]]</f>
        <v>0</v>
      </c>
    </row>
    <row r="34" spans="1:5" x14ac:dyDescent="0.25">
      <c r="C34" s="10"/>
      <c r="D34" s="10"/>
      <c r="E34" s="7">
        <f>Kostnaðarbókhald[[#This Row],[Fjöldi]]*Kostnaðarbókhald[[#This Row],[Ein. verð]]</f>
        <v>0</v>
      </c>
    </row>
    <row r="35" spans="1:5" x14ac:dyDescent="0.25">
      <c r="C35" s="10"/>
      <c r="D35" s="10"/>
      <c r="E35" s="7">
        <f>Kostnaðarbókhald[[#This Row],[Fjöldi]]*Kostnaðarbókhald[[#This Row],[Ein. verð]]</f>
        <v>0</v>
      </c>
    </row>
    <row r="36" spans="1:5" x14ac:dyDescent="0.25">
      <c r="C36" s="10"/>
      <c r="D36" s="10"/>
      <c r="E36" s="7">
        <f>Kostnaðarbókhald[[#This Row],[Fjöldi]]*Kostnaðarbókhald[[#This Row],[Ein. verð]]</f>
        <v>0</v>
      </c>
    </row>
    <row r="37" spans="1:5" x14ac:dyDescent="0.25">
      <c r="C37" s="10"/>
      <c r="D37" s="10"/>
      <c r="E37" s="7">
        <f>Kostnaðarbókhald[[#This Row],[Fjöldi]]*Kostnaðarbókhald[[#This Row],[Ein. verð]]</f>
        <v>0</v>
      </c>
    </row>
    <row r="38" spans="1:5" x14ac:dyDescent="0.25">
      <c r="C38" s="10"/>
      <c r="D38" s="10"/>
      <c r="E38" s="7">
        <f>Kostnaðarbókhald[[#This Row],[Fjöldi]]*Kostnaðarbókhald[[#This Row],[Ein. verð]]</f>
        <v>0</v>
      </c>
    </row>
    <row r="39" spans="1:5" x14ac:dyDescent="0.25">
      <c r="C39" s="10"/>
      <c r="D39" s="10"/>
      <c r="E39" s="7">
        <f>Kostnaðarbókhald[[#This Row],[Fjöldi]]*Kostnaðarbókhald[[#This Row],[Ein. verð]]</f>
        <v>0</v>
      </c>
    </row>
    <row r="40" spans="1:5" x14ac:dyDescent="0.25">
      <c r="C40" s="10"/>
      <c r="D40" s="10"/>
      <c r="E40" s="7">
        <f>Kostnaðarbókhald[[#This Row],[Fjöldi]]*Kostnaðarbókhald[[#This Row],[Ein. verð]]</f>
        <v>0</v>
      </c>
    </row>
    <row r="41" spans="1:5" x14ac:dyDescent="0.25">
      <c r="C41" s="10"/>
      <c r="D41" s="10"/>
      <c r="E41" s="7">
        <f>Kostnaðarbókhald[[#This Row],[Fjöldi]]*Kostnaðarbókhald[[#This Row],[Ein. verð]]</f>
        <v>0</v>
      </c>
    </row>
    <row r="42" spans="1:5" x14ac:dyDescent="0.25">
      <c r="A42" s="8" t="s">
        <v>13</v>
      </c>
      <c r="B42" s="8"/>
      <c r="C42" s="9"/>
      <c r="D42" s="9"/>
      <c r="E42" s="9">
        <f>SUBTOTAL(109,Kostnaðarbókhald[Samtals])</f>
        <v>0</v>
      </c>
    </row>
  </sheetData>
  <sheetProtection sheet="1" objects="1" scenarios="1" insertRows="0" deleteRows="0" sort="0" autoFilter="0"/>
  <mergeCells count="2">
    <mergeCell ref="A1:E1"/>
    <mergeCell ref="A2:E4"/>
  </mergeCells>
  <dataValidations disablePrompts="1" count="1">
    <dataValidation type="list" allowBlank="1" showInputMessage="1" showErrorMessage="1" promptTitle="Verkþáttur" prompt="Veljið hér úr skilgreindum verkþáttum" sqref="B8:B41" xr:uid="{4273FFC4-8313-42DD-A09A-DBA864F43A9A}">
      <formula1>Verkthattur</formula1>
    </dataValidation>
  </dataValidations>
  <pageMargins left="0.7" right="0.7" top="0.75" bottom="0.75" header="0.3" footer="0.3"/>
  <pageSetup paperSize="9" scale="80" orientation="portrait" horizontalDpi="0" verticalDpi="0" r:id="rId1"/>
  <headerFooter>
    <oddHeader>&amp;L&amp;"-,Bold"SÓKNARÁÆTLUN&amp;"-,Regular"
NORÐURLANDS EYSTRA&amp;C&amp;"-,Bold"&amp;16Verkefniskostnaður&amp;RFylgiskjal með framvindu/loka skýsrlu</oddHeader>
    <oddFooter>&amp;C&amp;F</oddFooter>
  </headerFooter>
  <colBreaks count="1" manualBreakCount="1">
    <brk id="5" max="1048575" man="1"/>
  </colBreaks>
  <tableParts count="2">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81E8FC-0CBF-4C62-A5DE-7E158DC8710F}">
  <sheetPr>
    <tabColor theme="8" tint="0.39997558519241921"/>
  </sheetPr>
  <dimension ref="A1:F55"/>
  <sheetViews>
    <sheetView showGridLines="0" zoomScaleNormal="100" workbookViewId="0">
      <selection activeCell="A8" sqref="A8"/>
    </sheetView>
  </sheetViews>
  <sheetFormatPr defaultRowHeight="15" x14ac:dyDescent="0.25"/>
  <cols>
    <col min="1" max="1" width="13" style="1" customWidth="1"/>
    <col min="2" max="2" width="33.28515625" style="1" customWidth="1"/>
    <col min="3" max="3" width="24.42578125" style="1" customWidth="1"/>
    <col min="4" max="4" width="10.140625" style="1" customWidth="1"/>
    <col min="5" max="5" width="12" style="1" customWidth="1"/>
    <col min="6" max="6" width="13.7109375" style="1" customWidth="1"/>
    <col min="7" max="16384" width="9.140625" style="1"/>
  </cols>
  <sheetData>
    <row r="1" spans="1:6" ht="15.75" x14ac:dyDescent="0.25">
      <c r="A1" s="87" t="s">
        <v>30</v>
      </c>
      <c r="B1" s="88"/>
      <c r="C1" s="88"/>
      <c r="D1" s="88"/>
      <c r="E1" s="88"/>
      <c r="F1" s="89"/>
    </row>
    <row r="2" spans="1:6" ht="15" customHeight="1" x14ac:dyDescent="0.25">
      <c r="A2" s="90" t="s">
        <v>29</v>
      </c>
      <c r="B2" s="91"/>
      <c r="C2" s="91"/>
      <c r="D2" s="91"/>
      <c r="E2" s="91"/>
      <c r="F2" s="92"/>
    </row>
    <row r="3" spans="1:6" ht="15" customHeight="1" x14ac:dyDescent="0.25">
      <c r="A3" s="90"/>
      <c r="B3" s="91"/>
      <c r="C3" s="91"/>
      <c r="D3" s="91"/>
      <c r="E3" s="91"/>
      <c r="F3" s="92"/>
    </row>
    <row r="4" spans="1:6" ht="15" customHeight="1" x14ac:dyDescent="0.25">
      <c r="A4" s="90"/>
      <c r="B4" s="91"/>
      <c r="C4" s="91"/>
      <c r="D4" s="91"/>
      <c r="E4" s="91"/>
      <c r="F4" s="92"/>
    </row>
    <row r="5" spans="1:6" ht="15" customHeight="1" x14ac:dyDescent="0.25">
      <c r="A5" s="29"/>
      <c r="B5" s="30"/>
      <c r="C5" s="30"/>
      <c r="D5" s="30"/>
      <c r="E5" s="30"/>
      <c r="F5" s="31"/>
    </row>
    <row r="6" spans="1:6" x14ac:dyDescent="0.25">
      <c r="A6"/>
      <c r="B6"/>
      <c r="C6"/>
      <c r="D6"/>
      <c r="E6"/>
      <c r="F6"/>
    </row>
    <row r="7" spans="1:6" x14ac:dyDescent="0.25">
      <c r="A7" s="1" t="s">
        <v>24</v>
      </c>
      <c r="B7" s="1" t="s">
        <v>25</v>
      </c>
      <c r="C7" s="1" t="s">
        <v>9</v>
      </c>
      <c r="D7" s="1" t="s">
        <v>26</v>
      </c>
      <c r="E7" s="1" t="s">
        <v>27</v>
      </c>
      <c r="F7" s="1" t="s">
        <v>12</v>
      </c>
    </row>
    <row r="8" spans="1:6" x14ac:dyDescent="0.25">
      <c r="A8" s="2"/>
      <c r="E8" s="10"/>
      <c r="F8" s="7">
        <f>Tímaskráning[[#This Row],[Tímar]]*Tímaskráning[[#This Row],[Tímagjald]]</f>
        <v>0</v>
      </c>
    </row>
    <row r="9" spans="1:6" x14ac:dyDescent="0.25">
      <c r="A9" s="2"/>
      <c r="E9" s="10"/>
      <c r="F9" s="7">
        <f>Tímaskráning[[#This Row],[Tímar]]*Tímaskráning[[#This Row],[Tímagjald]]</f>
        <v>0</v>
      </c>
    </row>
    <row r="10" spans="1:6" x14ac:dyDescent="0.25">
      <c r="A10" s="2"/>
      <c r="E10" s="10"/>
      <c r="F10" s="7">
        <f>Tímaskráning[[#This Row],[Tímar]]*Tímaskráning[[#This Row],[Tímagjald]]</f>
        <v>0</v>
      </c>
    </row>
    <row r="11" spans="1:6" x14ac:dyDescent="0.25">
      <c r="A11" s="2"/>
      <c r="E11" s="10"/>
      <c r="F11" s="7">
        <f>Tímaskráning[[#This Row],[Tímar]]*Tímaskráning[[#This Row],[Tímagjald]]</f>
        <v>0</v>
      </c>
    </row>
    <row r="12" spans="1:6" x14ac:dyDescent="0.25">
      <c r="A12" s="2"/>
      <c r="E12" s="10"/>
      <c r="F12" s="7">
        <f>Tímaskráning[[#This Row],[Tímar]]*Tímaskráning[[#This Row],[Tímagjald]]</f>
        <v>0</v>
      </c>
    </row>
    <row r="13" spans="1:6" x14ac:dyDescent="0.25">
      <c r="A13" s="2"/>
      <c r="E13" s="10"/>
      <c r="F13" s="7">
        <f>Tímaskráning[[#This Row],[Tímar]]*Tímaskráning[[#This Row],[Tímagjald]]</f>
        <v>0</v>
      </c>
    </row>
    <row r="14" spans="1:6" x14ac:dyDescent="0.25">
      <c r="A14" s="2"/>
      <c r="E14" s="10"/>
      <c r="F14" s="7">
        <f>Tímaskráning[[#This Row],[Tímar]]*Tímaskráning[[#This Row],[Tímagjald]]</f>
        <v>0</v>
      </c>
    </row>
    <row r="15" spans="1:6" x14ac:dyDescent="0.25">
      <c r="A15" s="2"/>
      <c r="E15" s="10"/>
      <c r="F15" s="7">
        <f>Tímaskráning[[#This Row],[Tímar]]*Tímaskráning[[#This Row],[Tímagjald]]</f>
        <v>0</v>
      </c>
    </row>
    <row r="16" spans="1:6" x14ac:dyDescent="0.25">
      <c r="A16" s="2"/>
      <c r="E16" s="10"/>
      <c r="F16" s="7">
        <f>Tímaskráning[[#This Row],[Tímar]]*Tímaskráning[[#This Row],[Tímagjald]]</f>
        <v>0</v>
      </c>
    </row>
    <row r="17" spans="1:6" x14ac:dyDescent="0.25">
      <c r="A17" s="2"/>
      <c r="E17" s="10"/>
      <c r="F17" s="7">
        <f>Tímaskráning[[#This Row],[Tímar]]*Tímaskráning[[#This Row],[Tímagjald]]</f>
        <v>0</v>
      </c>
    </row>
    <row r="18" spans="1:6" x14ac:dyDescent="0.25">
      <c r="A18" s="2"/>
      <c r="E18" s="10"/>
      <c r="F18" s="7">
        <f>Tímaskráning[[#This Row],[Tímar]]*Tímaskráning[[#This Row],[Tímagjald]]</f>
        <v>0</v>
      </c>
    </row>
    <row r="19" spans="1:6" x14ac:dyDescent="0.25">
      <c r="A19" s="2"/>
      <c r="E19" s="10"/>
      <c r="F19" s="7">
        <f>Tímaskráning[[#This Row],[Tímar]]*Tímaskráning[[#This Row],[Tímagjald]]</f>
        <v>0</v>
      </c>
    </row>
    <row r="20" spans="1:6" x14ac:dyDescent="0.25">
      <c r="A20" s="2"/>
      <c r="E20" s="10"/>
      <c r="F20" s="7">
        <f>Tímaskráning[[#This Row],[Tímar]]*Tímaskráning[[#This Row],[Tímagjald]]</f>
        <v>0</v>
      </c>
    </row>
    <row r="21" spans="1:6" x14ac:dyDescent="0.25">
      <c r="A21" s="2"/>
      <c r="E21" s="10"/>
      <c r="F21" s="7">
        <f>Tímaskráning[[#This Row],[Tímar]]*Tímaskráning[[#This Row],[Tímagjald]]</f>
        <v>0</v>
      </c>
    </row>
    <row r="22" spans="1:6" x14ac:dyDescent="0.25">
      <c r="A22" s="2"/>
      <c r="E22" s="10"/>
      <c r="F22" s="7">
        <f>Tímaskráning[[#This Row],[Tímar]]*Tímaskráning[[#This Row],[Tímagjald]]</f>
        <v>0</v>
      </c>
    </row>
    <row r="23" spans="1:6" x14ac:dyDescent="0.25">
      <c r="A23" s="2"/>
      <c r="E23" s="10"/>
      <c r="F23" s="7">
        <f>Tímaskráning[[#This Row],[Tímar]]*Tímaskráning[[#This Row],[Tímagjald]]</f>
        <v>0</v>
      </c>
    </row>
    <row r="24" spans="1:6" x14ac:dyDescent="0.25">
      <c r="A24" s="2"/>
      <c r="E24" s="10"/>
      <c r="F24" s="7">
        <f>Tímaskráning[[#This Row],[Tímar]]*Tímaskráning[[#This Row],[Tímagjald]]</f>
        <v>0</v>
      </c>
    </row>
    <row r="25" spans="1:6" x14ac:dyDescent="0.25">
      <c r="A25" s="2"/>
      <c r="E25" s="10"/>
      <c r="F25" s="7">
        <f>Tímaskráning[[#This Row],[Tímar]]*Tímaskráning[[#This Row],[Tímagjald]]</f>
        <v>0</v>
      </c>
    </row>
    <row r="26" spans="1:6" x14ac:dyDescent="0.25">
      <c r="A26" s="2"/>
      <c r="E26" s="10"/>
      <c r="F26" s="7">
        <f>Tímaskráning[[#This Row],[Tímar]]*Tímaskráning[[#This Row],[Tímagjald]]</f>
        <v>0</v>
      </c>
    </row>
    <row r="27" spans="1:6" x14ac:dyDescent="0.25">
      <c r="A27" s="2"/>
      <c r="E27" s="10"/>
      <c r="F27" s="7">
        <f>Tímaskráning[[#This Row],[Tímar]]*Tímaskráning[[#This Row],[Tímagjald]]</f>
        <v>0</v>
      </c>
    </row>
    <row r="28" spans="1:6" x14ac:dyDescent="0.25">
      <c r="A28" s="2"/>
      <c r="E28" s="10"/>
      <c r="F28" s="7">
        <f>Tímaskráning[[#This Row],[Tímar]]*Tímaskráning[[#This Row],[Tímagjald]]</f>
        <v>0</v>
      </c>
    </row>
    <row r="29" spans="1:6" x14ac:dyDescent="0.25">
      <c r="A29" s="2"/>
      <c r="E29" s="10"/>
      <c r="F29" s="7">
        <f>Tímaskráning[[#This Row],[Tímar]]*Tímaskráning[[#This Row],[Tímagjald]]</f>
        <v>0</v>
      </c>
    </row>
    <row r="30" spans="1:6" x14ac:dyDescent="0.25">
      <c r="A30" s="2"/>
      <c r="E30" s="10"/>
      <c r="F30" s="7">
        <f>Tímaskráning[[#This Row],[Tímar]]*Tímaskráning[[#This Row],[Tímagjald]]</f>
        <v>0</v>
      </c>
    </row>
    <row r="31" spans="1:6" x14ac:dyDescent="0.25">
      <c r="A31" s="2"/>
      <c r="E31" s="10"/>
      <c r="F31" s="7">
        <f>Tímaskráning[[#This Row],[Tímar]]*Tímaskráning[[#This Row],[Tímagjald]]</f>
        <v>0</v>
      </c>
    </row>
    <row r="32" spans="1:6" x14ac:dyDescent="0.25">
      <c r="A32" s="2"/>
      <c r="E32" s="10"/>
      <c r="F32" s="7">
        <f>Tímaskráning[[#This Row],[Tímar]]*Tímaskráning[[#This Row],[Tímagjald]]</f>
        <v>0</v>
      </c>
    </row>
    <row r="33" spans="1:6" x14ac:dyDescent="0.25">
      <c r="A33" s="2"/>
      <c r="E33" s="10"/>
      <c r="F33" s="7">
        <f>Tímaskráning[[#This Row],[Tímar]]*Tímaskráning[[#This Row],[Tímagjald]]</f>
        <v>0</v>
      </c>
    </row>
    <row r="34" spans="1:6" x14ac:dyDescent="0.25">
      <c r="A34" s="2"/>
      <c r="E34" s="10"/>
      <c r="F34" s="7">
        <f>Tímaskráning[[#This Row],[Tímar]]*Tímaskráning[[#This Row],[Tímagjald]]</f>
        <v>0</v>
      </c>
    </row>
    <row r="35" spans="1:6" x14ac:dyDescent="0.25">
      <c r="A35" s="2"/>
      <c r="E35" s="10"/>
      <c r="F35" s="7">
        <f>Tímaskráning[[#This Row],[Tímar]]*Tímaskráning[[#This Row],[Tímagjald]]</f>
        <v>0</v>
      </c>
    </row>
    <row r="36" spans="1:6" x14ac:dyDescent="0.25">
      <c r="A36" s="2"/>
      <c r="E36" s="10"/>
      <c r="F36" s="7">
        <f>Tímaskráning[[#This Row],[Tímar]]*Tímaskráning[[#This Row],[Tímagjald]]</f>
        <v>0</v>
      </c>
    </row>
    <row r="37" spans="1:6" x14ac:dyDescent="0.25">
      <c r="A37" s="2"/>
      <c r="E37" s="10"/>
      <c r="F37" s="7">
        <f>Tímaskráning[[#This Row],[Tímar]]*Tímaskráning[[#This Row],[Tímagjald]]</f>
        <v>0</v>
      </c>
    </row>
    <row r="38" spans="1:6" x14ac:dyDescent="0.25">
      <c r="A38" s="2"/>
      <c r="E38" s="10"/>
      <c r="F38" s="7">
        <f>Tímaskráning[[#This Row],[Tímar]]*Tímaskráning[[#This Row],[Tímagjald]]</f>
        <v>0</v>
      </c>
    </row>
    <row r="39" spans="1:6" x14ac:dyDescent="0.25">
      <c r="A39" s="2"/>
      <c r="E39" s="10"/>
      <c r="F39" s="7">
        <f>Tímaskráning[[#This Row],[Tímar]]*Tímaskráning[[#This Row],[Tímagjald]]</f>
        <v>0</v>
      </c>
    </row>
    <row r="40" spans="1:6" x14ac:dyDescent="0.25">
      <c r="A40" s="2"/>
      <c r="E40" s="10"/>
      <c r="F40" s="7">
        <f>Tímaskráning[[#This Row],[Tímar]]*Tímaskráning[[#This Row],[Tímagjald]]</f>
        <v>0</v>
      </c>
    </row>
    <row r="41" spans="1:6" x14ac:dyDescent="0.25">
      <c r="A41" s="2"/>
      <c r="E41" s="10"/>
      <c r="F41" s="7">
        <f>Tímaskráning[[#This Row],[Tímar]]*Tímaskráning[[#This Row],[Tímagjald]]</f>
        <v>0</v>
      </c>
    </row>
    <row r="42" spans="1:6" x14ac:dyDescent="0.25">
      <c r="A42" s="2"/>
      <c r="E42" s="10"/>
      <c r="F42" s="7">
        <f>Tímaskráning[[#This Row],[Tímar]]*Tímaskráning[[#This Row],[Tímagjald]]</f>
        <v>0</v>
      </c>
    </row>
    <row r="43" spans="1:6" x14ac:dyDescent="0.25">
      <c r="A43" s="2"/>
      <c r="E43" s="10"/>
      <c r="F43" s="7">
        <f>Tímaskráning[[#This Row],[Tímar]]*Tímaskráning[[#This Row],[Tímagjald]]</f>
        <v>0</v>
      </c>
    </row>
    <row r="44" spans="1:6" x14ac:dyDescent="0.25">
      <c r="A44" s="2"/>
      <c r="E44" s="10"/>
      <c r="F44" s="7">
        <f>Tímaskráning[[#This Row],[Tímar]]*Tímaskráning[[#This Row],[Tímagjald]]</f>
        <v>0</v>
      </c>
    </row>
    <row r="45" spans="1:6" x14ac:dyDescent="0.25">
      <c r="A45" s="2"/>
      <c r="E45" s="10"/>
      <c r="F45" s="7">
        <f>Tímaskráning[[#This Row],[Tímar]]*Tímaskráning[[#This Row],[Tímagjald]]</f>
        <v>0</v>
      </c>
    </row>
    <row r="46" spans="1:6" x14ac:dyDescent="0.25">
      <c r="A46" s="2"/>
      <c r="E46" s="10"/>
      <c r="F46" s="7">
        <f>Tímaskráning[[#This Row],[Tímar]]*Tímaskráning[[#This Row],[Tímagjald]]</f>
        <v>0</v>
      </c>
    </row>
    <row r="47" spans="1:6" x14ac:dyDescent="0.25">
      <c r="A47" s="2"/>
      <c r="E47" s="10"/>
      <c r="F47" s="7">
        <f>Tímaskráning[[#This Row],[Tímar]]*Tímaskráning[[#This Row],[Tímagjald]]</f>
        <v>0</v>
      </c>
    </row>
    <row r="48" spans="1:6" x14ac:dyDescent="0.25">
      <c r="A48" s="2"/>
      <c r="E48" s="10"/>
      <c r="F48" s="7">
        <f>Tímaskráning[[#This Row],[Tímar]]*Tímaskráning[[#This Row],[Tímagjald]]</f>
        <v>0</v>
      </c>
    </row>
    <row r="49" spans="1:6" x14ac:dyDescent="0.25">
      <c r="A49" s="2"/>
      <c r="E49" s="10"/>
      <c r="F49" s="7">
        <f>Tímaskráning[[#This Row],[Tímar]]*Tímaskráning[[#This Row],[Tímagjald]]</f>
        <v>0</v>
      </c>
    </row>
    <row r="50" spans="1:6" x14ac:dyDescent="0.25">
      <c r="A50" s="2"/>
      <c r="E50" s="10"/>
      <c r="F50" s="7">
        <f>Tímaskráning[[#This Row],[Tímar]]*Tímaskráning[[#This Row],[Tímagjald]]</f>
        <v>0</v>
      </c>
    </row>
    <row r="51" spans="1:6" x14ac:dyDescent="0.25">
      <c r="A51" s="2"/>
      <c r="E51" s="10"/>
      <c r="F51" s="7">
        <f>Tímaskráning[[#This Row],[Tímar]]*Tímaskráning[[#This Row],[Tímagjald]]</f>
        <v>0</v>
      </c>
    </row>
    <row r="52" spans="1:6" x14ac:dyDescent="0.25">
      <c r="A52" s="2"/>
      <c r="E52" s="10"/>
      <c r="F52" s="7">
        <f>Tímaskráning[[#This Row],[Tímar]]*Tímaskráning[[#This Row],[Tímagjald]]</f>
        <v>0</v>
      </c>
    </row>
    <row r="53" spans="1:6" x14ac:dyDescent="0.25">
      <c r="A53" s="2"/>
      <c r="E53" s="10"/>
      <c r="F53" s="7">
        <f>Tímaskráning[[#This Row],[Tímar]]*Tímaskráning[[#This Row],[Tímagjald]]</f>
        <v>0</v>
      </c>
    </row>
    <row r="54" spans="1:6" x14ac:dyDescent="0.25">
      <c r="A54" s="2"/>
      <c r="E54" s="10"/>
      <c r="F54" s="7">
        <f>Tímaskráning[[#This Row],[Tímar]]*Tímaskráning[[#This Row],[Tímagjald]]</f>
        <v>0</v>
      </c>
    </row>
    <row r="55" spans="1:6" x14ac:dyDescent="0.25">
      <c r="A55" s="52"/>
      <c r="B55"/>
      <c r="C55" s="53" t="s">
        <v>37</v>
      </c>
      <c r="D55">
        <f>SUBTOTAL(109,Tímaskráning[Tímar])</f>
        <v>0</v>
      </c>
      <c r="E55"/>
      <c r="F55" s="7">
        <f>SUBTOTAL(109,Tímaskráning[Samtals])</f>
        <v>0</v>
      </c>
    </row>
  </sheetData>
  <sheetProtection sheet="1" objects="1" scenarios="1" insertRows="0" deleteRows="0" sort="0" autoFilter="0"/>
  <mergeCells count="2">
    <mergeCell ref="A1:F1"/>
    <mergeCell ref="A2:F4"/>
  </mergeCells>
  <dataValidations disablePrompts="1" count="1">
    <dataValidation type="list" allowBlank="1" showInputMessage="1" showErrorMessage="1" sqref="C8:C54" xr:uid="{632BBBA3-0D6B-44F9-98C8-0568EE5A6E41}">
      <formula1>Verkthattur</formula1>
    </dataValidation>
  </dataValidations>
  <pageMargins left="0.7" right="0.7" top="0.75" bottom="0.75" header="0.3" footer="0.3"/>
  <pageSetup paperSize="9" scale="82" orientation="portrait" horizontalDpi="0" verticalDpi="0" r:id="rId1"/>
  <headerFooter>
    <oddHeader>&amp;L&amp;"-,Bold"SÓKNARÁÆTLUN&amp;"-,Regular"
NORÐURLANDS EYSTRA&amp;C&amp;"-,Bold"&amp;16Tímaskráning eigin vinnu&amp;RFylgiskjal með framvindu/loka skýrslu</oddHeader>
    <oddFooter>&amp;C&amp;F</oddFooter>
  </headerFooter>
  <colBreaks count="1" manualBreakCount="1">
    <brk id="6" max="1048575" man="1"/>
  </colBreaks>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x0079_nx3 xmlns="0f80ceb3-2833-463c-a220-198bd03a2289" xsi:nil="true"/>
    <Verkefni xmlns="0f80ceb3-2833-463c-a220-198bd03a2289" xsi:nil="true"/>
    <TaxCatchAll xmlns="05c29b5e-a67b-41ee-afe4-e546e25ff699" xsi:nil="true"/>
    <Skjal xmlns="0f80ceb3-2833-463c-a220-198bd03a2289" xsi:nil="true"/>
    <_x00c1_byrg_x00f0_ xmlns="0f80ceb3-2833-463c-a220-198bd03a2289" xsi:nil="true"/>
    <Ums_x00e6_kjandi xmlns="0f80ceb3-2833-463c-a220-198bd03a2289" xsi:nil="true"/>
    <U_x002d_nr_x002e_ xmlns="0f80ceb3-2833-463c-a220-198bd03a2289" xsi:nil="true"/>
    <lcf76f155ced4ddcb4097134ff3c332f xmlns="0f80ceb3-2833-463c-a220-198bd03a2289">
      <Terms xmlns="http://schemas.microsoft.com/office/infopath/2007/PartnerControls"/>
    </lcf76f155ced4ddcb4097134ff3c332f>
    <Tegund xmlns="0f80ceb3-2833-463c-a220-198bd03a2289"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EDCB8EEFFAF0E4588E1030DBFC93114" ma:contentTypeVersion="24" ma:contentTypeDescription="Create a new document." ma:contentTypeScope="" ma:versionID="da8f872b608a200df0e613b4471e40e3">
  <xsd:schema xmlns:xsd="http://www.w3.org/2001/XMLSchema" xmlns:xs="http://www.w3.org/2001/XMLSchema" xmlns:p="http://schemas.microsoft.com/office/2006/metadata/properties" xmlns:ns2="0f80ceb3-2833-463c-a220-198bd03a2289" xmlns:ns3="05c29b5e-a67b-41ee-afe4-e546e25ff699" targetNamespace="http://schemas.microsoft.com/office/2006/metadata/properties" ma:root="true" ma:fieldsID="1d121444b6e833fcba692ab57d3c9247" ns2:_="" ns3:_="">
    <xsd:import namespace="0f80ceb3-2833-463c-a220-198bd03a2289"/>
    <xsd:import namespace="05c29b5e-a67b-41ee-afe4-e546e25ff699"/>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element ref="ns2:U_x002d_nr_x002e_" minOccurs="0"/>
                <xsd:element ref="ns2:Skjal" minOccurs="0"/>
                <xsd:element ref="ns2:_x0079_nx3" minOccurs="0"/>
                <xsd:element ref="ns2:Tegund" minOccurs="0"/>
                <xsd:element ref="ns2:Ums_x00e6_kjandi" minOccurs="0"/>
                <xsd:element ref="ns2:Verkefni" minOccurs="0"/>
                <xsd:element ref="ns2:_x00c1_byrg_x00f0_"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80ceb3-2833-463c-a220-198bd03a228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U_x002d_nr_x002e_" ma:index="17" nillable="true" ma:displayName="U-nr." ma:description="Umsókn nr." ma:format="Dropdown" ma:internalName="U_x002d_nr_x002e_">
      <xsd:simpleType>
        <xsd:restriction base="dms:Text">
          <xsd:maxLength value="5"/>
        </xsd:restriction>
      </xsd:simpleType>
    </xsd:element>
    <xsd:element name="Skjal" ma:index="18" nillable="true" ma:displayName="Skjal" ma:description="Umsókn, viðhengi eða annað" ma:format="Dropdown" ma:internalName="Skjal">
      <xsd:simpleType>
        <xsd:restriction base="dms:Choice">
          <xsd:enumeration value="Umsókn"/>
          <xsd:enumeration value="Viðhengi"/>
          <xsd:enumeration value="Annað"/>
          <xsd:enumeration value="Samningur"/>
          <xsd:enumeration value="Greiðslubeiðni"/>
        </xsd:restriction>
      </xsd:simpleType>
    </xsd:element>
    <xsd:element name="_x0079_nx3" ma:index="19" nillable="true" ma:displayName="Text" ma:internalName="_x0079_nx3">
      <xsd:simpleType>
        <xsd:restriction base="dms:Text"/>
      </xsd:simpleType>
    </xsd:element>
    <xsd:element name="Tegund" ma:index="20" nillable="true" ma:displayName="Tegund" ma:description="Tegund styrks sem sótt er um" ma:format="Dropdown" ma:internalName="Tegund">
      <xsd:simpleType>
        <xsd:restriction base="dms:Choice">
          <xsd:enumeration value="Atvinnu-Nyskopun"/>
          <xsd:enumeration value="Menningarverkefni"/>
          <xsd:enumeration value="Stofn-rekstrarst"/>
        </xsd:restriction>
      </xsd:simpleType>
    </xsd:element>
    <xsd:element name="Ums_x00e6_kjandi" ma:index="21" nillable="true" ma:displayName="Umsækjandi" ma:description="Nafn umsækjanda" ma:format="Dropdown" ma:internalName="Ums_x00e6_kjandi">
      <xsd:simpleType>
        <xsd:restriction base="dms:Text">
          <xsd:maxLength value="255"/>
        </xsd:restriction>
      </xsd:simpleType>
    </xsd:element>
    <xsd:element name="Verkefni" ma:index="22" nillable="true" ma:displayName="Verkefni" ma:description="Heiti verkefnis" ma:format="Dropdown" ma:internalName="Verkefni">
      <xsd:simpleType>
        <xsd:restriction base="dms:Text">
          <xsd:maxLength value="255"/>
        </xsd:restriction>
      </xsd:simpleType>
    </xsd:element>
    <xsd:element name="_x00c1_byrg_x00f0_" ma:index="23" nillable="true" ma:displayName="Ábyrgð" ma:description="Umsjónarmaður styrks" ma:format="Dropdown" ma:internalName="_x00c1_byrg_x00f0_">
      <xsd:simpleType>
        <xsd:restriction base="dms:Choice">
          <xsd:enumeration value="APP"/>
          <xsd:enumeration value="RKG"/>
          <xsd:enumeration value="HH"/>
          <xsd:enumeration value="EG"/>
          <xsd:enumeration value="DJ"/>
        </xsd:restriction>
      </xsd:simpleType>
    </xsd:element>
    <xsd:element name="MediaLengthInSeconds" ma:index="24" nillable="true" ma:displayName="Length (seconds)" ma:internalName="MediaLengthInSeconds" ma:readOnly="true">
      <xsd:simpleType>
        <xsd:restriction base="dms:Unknown"/>
      </xsd:simpleType>
    </xsd:element>
    <xsd:element name="lcf76f155ced4ddcb4097134ff3c332f" ma:index="28" nillable="true" ma:taxonomy="true" ma:internalName="lcf76f155ced4ddcb4097134ff3c332f" ma:taxonomyFieldName="MediaServiceImageTags" ma:displayName="Image Tags" ma:readOnly="false" ma:fieldId="{5cf76f15-5ced-4ddc-b409-7134ff3c332f}" ma:taxonomyMulti="true" ma:sspId="c321f66d-7b88-45cf-bf0e-2aab00d4e47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3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5c29b5e-a67b-41ee-afe4-e546e25ff699" elementFormDefault="qualified">
    <xsd:import namespace="http://schemas.microsoft.com/office/2006/documentManagement/types"/>
    <xsd:import namespace="http://schemas.microsoft.com/office/infopath/2007/PartnerControls"/>
    <xsd:element name="SharedWithUsers" ma:index="2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6" nillable="true" ma:displayName="Shared With Details" ma:internalName="SharedWithDetails" ma:readOnly="true">
      <xsd:simpleType>
        <xsd:restriction base="dms:Note">
          <xsd:maxLength value="255"/>
        </xsd:restriction>
      </xsd:simpleType>
    </xsd:element>
    <xsd:element name="TaxCatchAll" ma:index="29" nillable="true" ma:displayName="Taxonomy Catch All Column" ma:hidden="true" ma:list="{0a53842e-6529-424d-be44-8320aadcce83}" ma:internalName="TaxCatchAll" ma:showField="CatchAllData" ma:web="05c29b5e-a67b-41ee-afe4-e546e25ff69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E2778C1-DB0D-4876-BC99-B81EE77EBEFA}">
  <ds:schemaRefs>
    <ds:schemaRef ds:uri="0f80ceb3-2833-463c-a220-198bd03a2289"/>
    <ds:schemaRef ds:uri="05c29b5e-a67b-41ee-afe4-e546e25ff699"/>
    <ds:schemaRef ds:uri="http://purl.org/dc/elements/1.1/"/>
    <ds:schemaRef ds:uri="http://schemas.microsoft.com/office/2006/documentManagement/types"/>
    <ds:schemaRef ds:uri="http://schemas.openxmlformats.org/package/2006/metadata/core-properties"/>
    <ds:schemaRef ds:uri="http://purl.org/dc/terms/"/>
    <ds:schemaRef ds:uri="http://purl.org/dc/dcmitype/"/>
    <ds:schemaRef ds:uri="http://schemas.microsoft.com/office/infopath/2007/PartnerControl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88309C39-FA01-40A3-AD47-E82CD816B4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f80ceb3-2833-463c-a220-198bd03a2289"/>
    <ds:schemaRef ds:uri="05c29b5e-a67b-41ee-afe4-e546e25ff6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8EC4F01-86D5-458B-80B7-F6585124E1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Verk- og tímaáætlun</vt:lpstr>
      <vt:lpstr>Kostnaðaráætlun</vt:lpstr>
      <vt:lpstr>Fjármögnun</vt:lpstr>
      <vt:lpstr>Kostnaðarbókhald</vt:lpstr>
      <vt:lpstr>Tímaskráning</vt:lpstr>
      <vt:lpstr>Mismunur</vt:lpstr>
      <vt:lpstr>Kostnaðarbókhald!Print_Area</vt:lpstr>
      <vt:lpstr>'Verk- og tímaáætlun'!Print_Area</vt:lpstr>
    </vt:vector>
  </TitlesOfParts>
  <Manager/>
  <Company>SSNE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SSNEXCEL</dc:title>
  <dc:subject/>
  <dc:creator>Ari Páll Pálsson</dc:creator>
  <cp:keywords/>
  <dc:description/>
  <cp:lastModifiedBy>Ari Páll Pálsson</cp:lastModifiedBy>
  <cp:revision/>
  <cp:lastPrinted>2023-08-31T13:59:06Z</cp:lastPrinted>
  <dcterms:created xsi:type="dcterms:W3CDTF">2023-08-15T08:50:42Z</dcterms:created>
  <dcterms:modified xsi:type="dcterms:W3CDTF">2023-10-12T16:32:40Z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0x0101004EDCB8EEFFAF0E4588E1030DBFC93114</vt:lpwstr>
  </property>
  <property fmtid="{D5CDD505-2E9C-101B-9397-08002B2CF9AE}" pid="3" name="MediaServiceImageTags">
    <vt:lpwstr/>
  </property>
</Properties>
</file>